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Alle Händleranzeigen" sheetId="26" r:id="rId1"/>
  </sheets>
  <definedNames>
    <definedName name="_xlnm._FilterDatabase" localSheetId="0" hidden="1">'Alle Händleranzeigen'!$A$9:$AU$237</definedName>
    <definedName name="_xlnm.Print_Titles" localSheetId="0">'Alle Händleranzeigen'!$1:$9</definedName>
  </definedNames>
  <calcPr calcId="145621"/>
</workbook>
</file>

<file path=xl/calcChain.xml><?xml version="1.0" encoding="utf-8"?>
<calcChain xmlns="http://schemas.openxmlformats.org/spreadsheetml/2006/main">
  <c r="AU240" i="26" l="1"/>
  <c r="AT240" i="26"/>
  <c r="AS240" i="26"/>
  <c r="AR240" i="26"/>
  <c r="AQ240" i="26"/>
  <c r="AP240" i="26"/>
  <c r="AO240" i="26"/>
  <c r="AN240" i="26"/>
  <c r="AM240" i="26"/>
  <c r="AL240" i="26"/>
  <c r="AK240" i="26"/>
  <c r="AJ240" i="26"/>
  <c r="AI240" i="26"/>
  <c r="AH240" i="26"/>
  <c r="AG240" i="26"/>
  <c r="AF240" i="26"/>
  <c r="AE240" i="26"/>
  <c r="AD240" i="26"/>
  <c r="AC240" i="26"/>
  <c r="AB240" i="26"/>
  <c r="AA240" i="26"/>
  <c r="Z240" i="26"/>
  <c r="Y240" i="26"/>
  <c r="X240" i="26"/>
  <c r="W240" i="26"/>
  <c r="N240" i="26"/>
  <c r="M240" i="26"/>
  <c r="V240" i="26"/>
  <c r="U240" i="26"/>
  <c r="T242" i="26"/>
  <c r="S242" i="26"/>
  <c r="R242" i="26"/>
  <c r="Q242" i="26"/>
  <c r="P242" i="26"/>
  <c r="O242" i="26"/>
  <c r="L242" i="26"/>
  <c r="K242" i="26"/>
  <c r="J242" i="26"/>
  <c r="I242" i="26"/>
  <c r="T241" i="26"/>
  <c r="S241" i="26"/>
  <c r="R241" i="26"/>
  <c r="Q241" i="26"/>
  <c r="P241" i="26"/>
  <c r="O241" i="26"/>
  <c r="L241" i="26"/>
  <c r="K241" i="26"/>
  <c r="J241" i="26"/>
  <c r="I241" i="26"/>
  <c r="T240" i="26"/>
  <c r="S240" i="26"/>
  <c r="R240" i="26"/>
  <c r="Q240" i="26"/>
  <c r="P240" i="26"/>
  <c r="O240" i="26"/>
  <c r="L240" i="26"/>
  <c r="K240" i="26"/>
  <c r="J240" i="26"/>
  <c r="I240" i="26"/>
  <c r="H242" i="26"/>
  <c r="H241" i="26"/>
  <c r="H240" i="26"/>
  <c r="G240" i="26"/>
  <c r="B237" i="26" l="1"/>
  <c r="C237" i="26" s="1"/>
  <c r="B236" i="26"/>
  <c r="C236" i="26" s="1"/>
  <c r="B235" i="26"/>
  <c r="C235" i="26" s="1"/>
  <c r="B234" i="26"/>
  <c r="C234" i="26" s="1"/>
  <c r="B233" i="26"/>
  <c r="C233" i="26" s="1"/>
  <c r="B232" i="26"/>
  <c r="C232" i="26" s="1"/>
  <c r="B231" i="26"/>
  <c r="C231" i="26" s="1"/>
  <c r="B230" i="26"/>
  <c r="C230" i="26" s="1"/>
  <c r="B229" i="26"/>
  <c r="C229" i="26" s="1"/>
  <c r="B228" i="26"/>
  <c r="C228" i="26" s="1"/>
  <c r="B227" i="26"/>
  <c r="C227" i="26" s="1"/>
  <c r="B226" i="26"/>
  <c r="C226" i="26" s="1"/>
  <c r="B225" i="26"/>
  <c r="C225" i="26" s="1"/>
  <c r="B224" i="26"/>
  <c r="C224" i="26" s="1"/>
  <c r="B223" i="26"/>
  <c r="C223" i="26" s="1"/>
  <c r="B222" i="26"/>
  <c r="C222" i="26" s="1"/>
  <c r="B221" i="26"/>
  <c r="C221" i="26" s="1"/>
  <c r="B220" i="26"/>
  <c r="C220" i="26" s="1"/>
  <c r="B219" i="26"/>
  <c r="C219" i="26" s="1"/>
  <c r="B218" i="26"/>
  <c r="C218" i="26" s="1"/>
  <c r="B217" i="26"/>
  <c r="C217" i="26" s="1"/>
  <c r="B216" i="26"/>
  <c r="C216" i="26" s="1"/>
  <c r="B215" i="26"/>
  <c r="C215" i="26" s="1"/>
  <c r="B214" i="26"/>
  <c r="C214" i="26" s="1"/>
  <c r="B213" i="26"/>
  <c r="C213" i="26" s="1"/>
  <c r="B212" i="26"/>
  <c r="C212" i="26" s="1"/>
  <c r="B211" i="26"/>
  <c r="C211" i="26" s="1"/>
  <c r="B210" i="26"/>
  <c r="C210" i="26" s="1"/>
  <c r="B209" i="26"/>
  <c r="C209" i="26" s="1"/>
  <c r="B208" i="26"/>
  <c r="C208" i="26" s="1"/>
  <c r="B207" i="26"/>
  <c r="C207" i="26" s="1"/>
  <c r="B206" i="26"/>
  <c r="C206" i="26" s="1"/>
  <c r="B205" i="26"/>
  <c r="C205" i="26" s="1"/>
  <c r="B204" i="26"/>
  <c r="C204" i="26" s="1"/>
  <c r="B203" i="26"/>
  <c r="C203" i="26" s="1"/>
  <c r="B202" i="26"/>
  <c r="C202" i="26" s="1"/>
  <c r="B201" i="26"/>
  <c r="C201" i="26" s="1"/>
  <c r="B200" i="26"/>
  <c r="C200" i="26" s="1"/>
  <c r="B199" i="26"/>
  <c r="C199" i="26" s="1"/>
  <c r="B198" i="26"/>
  <c r="C198" i="26" s="1"/>
  <c r="B197" i="26"/>
  <c r="C197" i="26" s="1"/>
  <c r="B196" i="26"/>
  <c r="C196" i="26" s="1"/>
  <c r="B195" i="26"/>
  <c r="C195" i="26" s="1"/>
  <c r="B194" i="26"/>
  <c r="C194" i="26" s="1"/>
  <c r="B193" i="26"/>
  <c r="C193" i="26" s="1"/>
  <c r="B192" i="26"/>
  <c r="C192" i="26" s="1"/>
  <c r="B191" i="26"/>
  <c r="C191" i="26" s="1"/>
  <c r="B190" i="26"/>
  <c r="C190" i="26" s="1"/>
  <c r="B189" i="26"/>
  <c r="C189" i="26" s="1"/>
  <c r="B188" i="26"/>
  <c r="C188" i="26" s="1"/>
  <c r="B187" i="26"/>
  <c r="C187" i="26" s="1"/>
  <c r="B186" i="26"/>
  <c r="C186" i="26" s="1"/>
  <c r="B185" i="26"/>
  <c r="C185" i="26" s="1"/>
  <c r="B184" i="26"/>
  <c r="C184" i="26" s="1"/>
  <c r="B183" i="26"/>
  <c r="C183" i="26" s="1"/>
  <c r="B182" i="26"/>
  <c r="C182" i="26" s="1"/>
  <c r="B181" i="26"/>
  <c r="C181" i="26" s="1"/>
  <c r="B180" i="26"/>
  <c r="C180" i="26" s="1"/>
  <c r="B179" i="26"/>
  <c r="C179" i="26" s="1"/>
  <c r="B178" i="26"/>
  <c r="C178" i="26" s="1"/>
  <c r="B177" i="26"/>
  <c r="C177" i="26" s="1"/>
  <c r="B176" i="26"/>
  <c r="C176" i="26" s="1"/>
  <c r="B175" i="26"/>
  <c r="C175" i="26" s="1"/>
  <c r="B174" i="26"/>
  <c r="C174" i="26" s="1"/>
  <c r="B173" i="26"/>
  <c r="C173" i="26" s="1"/>
  <c r="B172" i="26"/>
  <c r="C172" i="26" s="1"/>
  <c r="B171" i="26"/>
  <c r="C171" i="26" s="1"/>
  <c r="B170" i="26"/>
  <c r="C170" i="26" s="1"/>
  <c r="B169" i="26"/>
  <c r="C169" i="26" s="1"/>
  <c r="B168" i="26"/>
  <c r="C168" i="26" s="1"/>
  <c r="B167" i="26"/>
  <c r="C167" i="26" s="1"/>
  <c r="B166" i="26"/>
  <c r="C166" i="26" s="1"/>
  <c r="B165" i="26"/>
  <c r="C165" i="26" s="1"/>
  <c r="B164" i="26"/>
  <c r="C164" i="26" s="1"/>
  <c r="B163" i="26"/>
  <c r="C163" i="26" s="1"/>
  <c r="B162" i="26"/>
  <c r="C162" i="26" s="1"/>
  <c r="B161" i="26"/>
  <c r="C161" i="26" s="1"/>
  <c r="B160" i="26"/>
  <c r="C160" i="26" s="1"/>
  <c r="B159" i="26"/>
  <c r="C159" i="26" s="1"/>
  <c r="B158" i="26"/>
  <c r="C158" i="26" s="1"/>
  <c r="B157" i="26"/>
  <c r="C157" i="26" s="1"/>
  <c r="B156" i="26"/>
  <c r="C156" i="26" s="1"/>
  <c r="B155" i="26"/>
  <c r="C155" i="26" s="1"/>
  <c r="B154" i="26"/>
  <c r="C154" i="26" s="1"/>
  <c r="B153" i="26"/>
  <c r="C153" i="26" s="1"/>
  <c r="B152" i="26"/>
  <c r="C152" i="26" s="1"/>
  <c r="B151" i="26"/>
  <c r="C151" i="26" s="1"/>
  <c r="B150" i="26"/>
  <c r="C150" i="26" s="1"/>
  <c r="B149" i="26"/>
  <c r="C149" i="26" s="1"/>
  <c r="B148" i="26"/>
  <c r="C148" i="26" s="1"/>
  <c r="B147" i="26"/>
  <c r="C147" i="26" s="1"/>
  <c r="B146" i="26"/>
  <c r="C146" i="26" s="1"/>
  <c r="B145" i="26"/>
  <c r="C145" i="26" s="1"/>
  <c r="B144" i="26"/>
  <c r="C144" i="26" s="1"/>
  <c r="B143" i="26"/>
  <c r="C143" i="26" s="1"/>
  <c r="B142" i="26"/>
  <c r="C142" i="26" s="1"/>
  <c r="B141" i="26"/>
  <c r="C141" i="26" s="1"/>
  <c r="B140" i="26"/>
  <c r="C140" i="26" s="1"/>
  <c r="B139" i="26"/>
  <c r="C139" i="26" s="1"/>
  <c r="B138" i="26"/>
  <c r="C138" i="26" s="1"/>
  <c r="B137" i="26"/>
  <c r="C137" i="26" s="1"/>
  <c r="B136" i="26"/>
  <c r="C136" i="26" s="1"/>
  <c r="B135" i="26"/>
  <c r="C135" i="26" s="1"/>
  <c r="B134" i="26"/>
  <c r="C134" i="26" s="1"/>
  <c r="B133" i="26"/>
  <c r="C133" i="26" s="1"/>
  <c r="B132" i="26"/>
  <c r="C132" i="26" s="1"/>
  <c r="B131" i="26"/>
  <c r="C131" i="26" s="1"/>
  <c r="B130" i="26"/>
  <c r="C130" i="26" s="1"/>
  <c r="B129" i="26"/>
  <c r="C129" i="26" s="1"/>
  <c r="B128" i="26"/>
  <c r="C128" i="26" s="1"/>
  <c r="B127" i="26"/>
  <c r="C127" i="26" s="1"/>
  <c r="B126" i="26"/>
  <c r="C126" i="26" s="1"/>
  <c r="B125" i="26"/>
  <c r="C125" i="26" s="1"/>
  <c r="B124" i="26"/>
  <c r="C124" i="26" s="1"/>
  <c r="B123" i="26"/>
  <c r="C123" i="26" s="1"/>
  <c r="B122" i="26"/>
  <c r="C122" i="26" s="1"/>
  <c r="B121" i="26"/>
  <c r="C121" i="26" s="1"/>
  <c r="B120" i="26"/>
  <c r="C120" i="26" s="1"/>
  <c r="B119" i="26"/>
  <c r="C119" i="26" s="1"/>
  <c r="B118" i="26"/>
  <c r="C118" i="26" s="1"/>
  <c r="B117" i="26"/>
  <c r="C117" i="26" s="1"/>
  <c r="B116" i="26"/>
  <c r="C116" i="26" s="1"/>
  <c r="B115" i="26"/>
  <c r="C115" i="26" s="1"/>
  <c r="B114" i="26"/>
  <c r="C114" i="26" s="1"/>
  <c r="B113" i="26"/>
  <c r="C113" i="26" s="1"/>
  <c r="B112" i="26"/>
  <c r="C112" i="26" s="1"/>
  <c r="B111" i="26"/>
  <c r="C111" i="26" s="1"/>
  <c r="B110" i="26"/>
  <c r="C110" i="26" s="1"/>
  <c r="B109" i="26"/>
  <c r="C109" i="26" s="1"/>
  <c r="B108" i="26"/>
  <c r="C108" i="26" s="1"/>
  <c r="B107" i="26"/>
  <c r="C107" i="26" s="1"/>
  <c r="B106" i="26"/>
  <c r="C106" i="26" s="1"/>
  <c r="B105" i="26"/>
  <c r="C105" i="26" s="1"/>
  <c r="B104" i="26"/>
  <c r="C104" i="26" s="1"/>
  <c r="B103" i="26"/>
  <c r="C103" i="26" s="1"/>
  <c r="B102" i="26"/>
  <c r="C102" i="26" s="1"/>
  <c r="B101" i="26"/>
  <c r="C101" i="26" s="1"/>
  <c r="B100" i="26"/>
  <c r="C100" i="26" s="1"/>
  <c r="B99" i="26"/>
  <c r="C99" i="26" s="1"/>
  <c r="B98" i="26"/>
  <c r="C98" i="26" s="1"/>
  <c r="B97" i="26"/>
  <c r="C97" i="26" s="1"/>
  <c r="B96" i="26"/>
  <c r="C96" i="26" s="1"/>
  <c r="B95" i="26"/>
  <c r="C95" i="26" s="1"/>
  <c r="B93" i="26"/>
  <c r="C93" i="26" s="1"/>
  <c r="B92" i="26"/>
  <c r="C92" i="26" s="1"/>
  <c r="B91" i="26"/>
  <c r="C91" i="26" s="1"/>
  <c r="B90" i="26"/>
  <c r="C90" i="26" s="1"/>
  <c r="B89" i="26"/>
  <c r="C89" i="26" s="1"/>
  <c r="B88" i="26"/>
  <c r="C88" i="26" s="1"/>
  <c r="B87" i="26"/>
  <c r="C87" i="26" s="1"/>
  <c r="B86" i="26"/>
  <c r="C86" i="26" s="1"/>
  <c r="B85" i="26"/>
  <c r="C85" i="26" s="1"/>
  <c r="B84" i="26"/>
  <c r="C84" i="26" s="1"/>
  <c r="B83" i="26"/>
  <c r="C83" i="26" s="1"/>
  <c r="B82" i="26"/>
  <c r="C82" i="26" s="1"/>
  <c r="B81" i="26"/>
  <c r="C81" i="26" s="1"/>
  <c r="B80" i="26"/>
  <c r="C80" i="26" s="1"/>
  <c r="B79" i="26"/>
  <c r="C79" i="26" s="1"/>
  <c r="B78" i="26"/>
  <c r="C78" i="26" s="1"/>
  <c r="B77" i="26"/>
  <c r="C77" i="26" s="1"/>
  <c r="B76" i="26"/>
  <c r="C76" i="26" s="1"/>
  <c r="B75" i="26"/>
  <c r="C75" i="26" s="1"/>
  <c r="B74" i="26"/>
  <c r="C74" i="26" s="1"/>
  <c r="B73" i="26"/>
  <c r="C73" i="26" s="1"/>
  <c r="B72" i="26"/>
  <c r="C72" i="26" s="1"/>
  <c r="B71" i="26"/>
  <c r="C71" i="26" s="1"/>
  <c r="B70" i="26"/>
  <c r="C70" i="26" s="1"/>
  <c r="B69" i="26"/>
  <c r="C69" i="26" s="1"/>
  <c r="B68" i="26"/>
  <c r="C68" i="26" s="1"/>
  <c r="B67" i="26"/>
  <c r="C67" i="26" s="1"/>
  <c r="B66" i="26"/>
  <c r="C66" i="26" s="1"/>
  <c r="B65" i="26"/>
  <c r="C65" i="26" s="1"/>
  <c r="B64" i="26"/>
  <c r="C64" i="26" s="1"/>
  <c r="B63" i="26"/>
  <c r="C63" i="26" s="1"/>
  <c r="B62" i="26"/>
  <c r="C62" i="26" s="1"/>
  <c r="B61" i="26"/>
  <c r="C61" i="26" s="1"/>
  <c r="B60" i="26"/>
  <c r="C60" i="26" s="1"/>
  <c r="B59" i="26"/>
  <c r="C59" i="26" s="1"/>
  <c r="B58" i="26"/>
  <c r="C58" i="26" s="1"/>
  <c r="B57" i="26"/>
  <c r="C57" i="26" s="1"/>
  <c r="B56" i="26"/>
  <c r="C56" i="26" s="1"/>
  <c r="B55" i="26"/>
  <c r="C55" i="26" s="1"/>
  <c r="B54" i="26"/>
  <c r="C54" i="26" s="1"/>
  <c r="B53" i="26"/>
  <c r="C53" i="26" s="1"/>
  <c r="B52" i="26"/>
  <c r="C52" i="26" s="1"/>
  <c r="B51" i="26"/>
  <c r="C51" i="26" s="1"/>
  <c r="B50" i="26"/>
  <c r="C50" i="26" s="1"/>
  <c r="B49" i="26"/>
  <c r="C49" i="26" s="1"/>
  <c r="B48" i="26"/>
  <c r="C48" i="26" s="1"/>
  <c r="B47" i="26"/>
  <c r="C47" i="26" s="1"/>
  <c r="B46" i="26"/>
  <c r="C46" i="26" s="1"/>
  <c r="B45" i="26"/>
  <c r="C45" i="26" s="1"/>
  <c r="B44" i="26"/>
  <c r="C44" i="26" s="1"/>
  <c r="B43" i="26"/>
  <c r="C43" i="26" s="1"/>
  <c r="B42" i="26"/>
  <c r="C42" i="26" s="1"/>
  <c r="B41" i="26"/>
  <c r="C41" i="26" s="1"/>
  <c r="B40" i="26"/>
  <c r="C40" i="26" s="1"/>
  <c r="B39" i="26"/>
  <c r="C39" i="26" s="1"/>
  <c r="B38" i="26"/>
  <c r="C38" i="26" s="1"/>
  <c r="B37" i="26"/>
  <c r="C37" i="26" s="1"/>
  <c r="B36" i="26"/>
  <c r="C36" i="26" s="1"/>
  <c r="B35" i="26"/>
  <c r="C35" i="26" s="1"/>
  <c r="B34" i="26"/>
  <c r="C34" i="26" s="1"/>
  <c r="B33" i="26"/>
  <c r="C33" i="26" s="1"/>
  <c r="B32" i="26"/>
  <c r="C32" i="26" s="1"/>
  <c r="B31" i="26"/>
  <c r="C31" i="26" s="1"/>
  <c r="B30" i="26"/>
  <c r="C30" i="26" s="1"/>
  <c r="B29" i="26"/>
  <c r="C29" i="26" s="1"/>
  <c r="B28" i="26"/>
  <c r="C28" i="26" s="1"/>
  <c r="B27" i="26"/>
  <c r="C27" i="26" s="1"/>
  <c r="B26" i="26"/>
  <c r="C26" i="26" s="1"/>
  <c r="B25" i="26"/>
  <c r="C25" i="26" s="1"/>
  <c r="B24" i="26"/>
  <c r="C24" i="26" s="1"/>
  <c r="B23" i="26"/>
  <c r="C23" i="26" s="1"/>
  <c r="B22" i="26"/>
  <c r="C22" i="26" s="1"/>
  <c r="B21" i="26"/>
  <c r="C21" i="26" s="1"/>
  <c r="B20" i="26"/>
  <c r="C20" i="26" s="1"/>
  <c r="B19" i="26"/>
  <c r="C19" i="26" s="1"/>
  <c r="B18" i="26"/>
  <c r="C18" i="26" s="1"/>
  <c r="B17" i="26"/>
  <c r="C17" i="26" s="1"/>
  <c r="B16" i="26"/>
  <c r="C16" i="26" s="1"/>
  <c r="B15" i="26"/>
  <c r="C15" i="26" s="1"/>
  <c r="B14" i="26"/>
  <c r="C14" i="26" s="1"/>
  <c r="B13" i="26"/>
  <c r="C13" i="26" s="1"/>
  <c r="B12" i="26"/>
  <c r="C12" i="26" s="1"/>
  <c r="B11" i="26"/>
  <c r="C11" i="26" s="1"/>
  <c r="B10" i="26" l="1"/>
  <c r="C10" i="26" s="1"/>
  <c r="B94" i="26" l="1"/>
  <c r="C94" i="26" s="1"/>
  <c r="V7" i="26" l="1"/>
  <c r="U7" i="26"/>
</calcChain>
</file>

<file path=xl/sharedStrings.xml><?xml version="1.0" encoding="utf-8"?>
<sst xmlns="http://schemas.openxmlformats.org/spreadsheetml/2006/main" count="2090" uniqueCount="253">
  <si>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</si>
  <si>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</si>
  <si>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</si>
  <si>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</si>
  <si>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</si>
  <si>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</si>
  <si>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</si>
  <si>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</si>
  <si>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</si>
  <si>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</si>
  <si>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</si>
  <si>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</si>
  <si>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</si>
  <si>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</si>
  <si>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</si>
  <si>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</si>
  <si>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</si>
  <si>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</si>
  <si>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</si>
  <si>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</si>
  <si>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Citroen</t>
  </si>
  <si>
    <t>Segment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</si>
  <si>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</si>
  <si>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</si>
  <si>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</si>
  <si>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</si>
  <si>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</si>
  <si>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</si>
  <si>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</si>
  <si>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</si>
  <si>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</si>
  <si>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</si>
  <si>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</si>
  <si>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</si>
  <si>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</si>
  <si>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</si>
  <si>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</si>
  <si>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</si>
  <si>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</si>
  <si>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</si>
  <si>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</si>
  <si>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</si>
  <si>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</si>
  <si>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</si>
  <si>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</si>
  <si>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</si>
  <si>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</si>
  <si>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Alfa Romeo</t>
  </si>
  <si>
    <t>Giulietta</t>
  </si>
  <si>
    <t>Mito</t>
  </si>
  <si>
    <t>Mitsubishi</t>
  </si>
  <si>
    <t>Audi</t>
  </si>
  <si>
    <t>A1</t>
  </si>
  <si>
    <t>A3</t>
  </si>
  <si>
    <t>A4</t>
  </si>
  <si>
    <t>A4 Avant</t>
  </si>
  <si>
    <t>A5</t>
  </si>
  <si>
    <t>A6</t>
  </si>
  <si>
    <t>A6 Avant</t>
  </si>
  <si>
    <t>Untere Mittelklasse</t>
  </si>
  <si>
    <t>Kleinwagen</t>
  </si>
  <si>
    <t>Mittelklasse</t>
  </si>
  <si>
    <t>Mittelklasse Kombi</t>
  </si>
  <si>
    <t>Obere Mittelklasse</t>
  </si>
  <si>
    <t>Obere Mittelklasse Kombi</t>
  </si>
  <si>
    <t>Oberklasse</t>
  </si>
  <si>
    <t>Q5</t>
  </si>
  <si>
    <t xml:space="preserve">SUV </t>
  </si>
  <si>
    <t>Q7</t>
  </si>
  <si>
    <t>Cabrio</t>
  </si>
  <si>
    <t>Sportwagen</t>
  </si>
  <si>
    <t>TT Roadster</t>
  </si>
  <si>
    <t>BMW</t>
  </si>
  <si>
    <t>Kleinstwagen</t>
  </si>
  <si>
    <t>Untere Mittelklasse Kombi</t>
  </si>
  <si>
    <t>Van</t>
  </si>
  <si>
    <t>Kleinwagen Kombi</t>
  </si>
  <si>
    <t>SUV</t>
  </si>
  <si>
    <t>C3</t>
  </si>
  <si>
    <t>DS3</t>
  </si>
  <si>
    <t>Leichte Nutzfahrzeuge</t>
  </si>
  <si>
    <t>Fiat</t>
  </si>
  <si>
    <t>Doblo</t>
  </si>
  <si>
    <t>Ford</t>
  </si>
  <si>
    <t>Fiesta</t>
  </si>
  <si>
    <t>Focus</t>
  </si>
  <si>
    <t xml:space="preserve">Ford </t>
  </si>
  <si>
    <t>Kuga</t>
  </si>
  <si>
    <t>Hyundai</t>
  </si>
  <si>
    <t>i10</t>
  </si>
  <si>
    <t>i20</t>
  </si>
  <si>
    <t>i30</t>
  </si>
  <si>
    <t>Kia</t>
  </si>
  <si>
    <t>Sportage</t>
  </si>
  <si>
    <t>Land Rover</t>
  </si>
  <si>
    <t>Discovery</t>
  </si>
  <si>
    <t>Mazda</t>
  </si>
  <si>
    <t>Untere Mittelklasse Van</t>
  </si>
  <si>
    <t>ASX</t>
  </si>
  <si>
    <t>Outlander</t>
  </si>
  <si>
    <t>Nissan</t>
  </si>
  <si>
    <t>Micra</t>
  </si>
  <si>
    <t>Qashqai</t>
  </si>
  <si>
    <t>X-Trail</t>
  </si>
  <si>
    <t>Dacia</t>
  </si>
  <si>
    <t>Duster</t>
  </si>
  <si>
    <t>Renault</t>
  </si>
  <si>
    <t>Megane</t>
  </si>
  <si>
    <t>Scenic</t>
  </si>
  <si>
    <t>Twingo</t>
  </si>
  <si>
    <t>Seat</t>
  </si>
  <si>
    <t>Alhambra</t>
  </si>
  <si>
    <t>Ibiza</t>
  </si>
  <si>
    <t>Leon</t>
  </si>
  <si>
    <t>Skoda</t>
  </si>
  <si>
    <t>Fabia</t>
  </si>
  <si>
    <t>Fabia Combi</t>
  </si>
  <si>
    <t>Octavia</t>
  </si>
  <si>
    <t>Octavia Combi</t>
  </si>
  <si>
    <t>Opel</t>
  </si>
  <si>
    <t>Astra</t>
  </si>
  <si>
    <t>Corsa</t>
  </si>
  <si>
    <t>Astra Sports Tourer</t>
  </si>
  <si>
    <t>Peugeot</t>
  </si>
  <si>
    <t>Clio</t>
  </si>
  <si>
    <t>Clio Grandtour</t>
  </si>
  <si>
    <t>Espace</t>
  </si>
  <si>
    <t>Superb</t>
  </si>
  <si>
    <t>Suzuki</t>
  </si>
  <si>
    <t>Swift</t>
  </si>
  <si>
    <t>Toyota</t>
  </si>
  <si>
    <t>Lexus</t>
  </si>
  <si>
    <t>RAV 4</t>
  </si>
  <si>
    <t>Yaris</t>
  </si>
  <si>
    <t>Volvo</t>
  </si>
  <si>
    <t>VW</t>
  </si>
  <si>
    <t>Golf</t>
  </si>
  <si>
    <t>Golf Variant</t>
  </si>
  <si>
    <t>Passat</t>
  </si>
  <si>
    <t>Passat Variant</t>
  </si>
  <si>
    <t>Polo</t>
  </si>
  <si>
    <t>Scirocco</t>
  </si>
  <si>
    <t>Sharan</t>
  </si>
  <si>
    <t>Tiguan</t>
  </si>
  <si>
    <t>Touareg</t>
  </si>
  <si>
    <t>Touran</t>
  </si>
  <si>
    <t>Transporter</t>
  </si>
  <si>
    <t>TT Coupé</t>
  </si>
  <si>
    <t>Cee'd</t>
  </si>
  <si>
    <t>i40</t>
  </si>
  <si>
    <t>Q3</t>
  </si>
  <si>
    <t>up!</t>
  </si>
  <si>
    <t>CX-5</t>
  </si>
  <si>
    <t>Citigo</t>
  </si>
  <si>
    <t>Rapid</t>
  </si>
  <si>
    <t>Adam</t>
  </si>
  <si>
    <t>Space Star</t>
  </si>
  <si>
    <t>Händlergemein- schaftswerbung</t>
  </si>
  <si>
    <t>Captur</t>
  </si>
  <si>
    <t>L-SUV</t>
  </si>
  <si>
    <t>Große SUV</t>
  </si>
  <si>
    <t>V40</t>
  </si>
  <si>
    <t>Auris Touring Sports</t>
  </si>
  <si>
    <t>Golf Sportsvan</t>
  </si>
  <si>
    <t>Düsseldorf</t>
  </si>
  <si>
    <t>Ruhrgebiet</t>
  </si>
  <si>
    <t>Ecosport</t>
  </si>
  <si>
    <t>Jeep</t>
  </si>
  <si>
    <t>Pulsar</t>
  </si>
  <si>
    <t>Leon ST</t>
  </si>
  <si>
    <t>500L</t>
  </si>
  <si>
    <t>Untere Mittelklassekombi</t>
  </si>
  <si>
    <t>Grand Cherokee</t>
  </si>
  <si>
    <t xml:space="preserve">Kleine SUV </t>
  </si>
  <si>
    <t>Celerio</t>
  </si>
  <si>
    <t>Cherokee</t>
  </si>
  <si>
    <t>Compass</t>
  </si>
  <si>
    <t>Renegade</t>
  </si>
  <si>
    <t>Wrangler</t>
  </si>
  <si>
    <t>500X</t>
  </si>
  <si>
    <t>Kleine SUV</t>
  </si>
  <si>
    <t>CX-3</t>
  </si>
  <si>
    <t>Kadjar</t>
  </si>
  <si>
    <t>Karl</t>
  </si>
  <si>
    <t>Tucson</t>
  </si>
  <si>
    <t>MX-5</t>
  </si>
  <si>
    <t>Beetle</t>
  </si>
  <si>
    <t>Avensis Touring Sports</t>
  </si>
  <si>
    <t>Tipo</t>
  </si>
  <si>
    <t>Baleno</t>
  </si>
  <si>
    <t>Niro</t>
  </si>
  <si>
    <t>Q2</t>
  </si>
  <si>
    <t>SSangYong</t>
  </si>
  <si>
    <t>Rexton</t>
  </si>
  <si>
    <t>A7</t>
  </si>
  <si>
    <t>Talisman</t>
  </si>
  <si>
    <t>Talisman Grandtour</t>
  </si>
  <si>
    <t>Mokka X</t>
  </si>
  <si>
    <t>Tipo Kombi</t>
  </si>
  <si>
    <t>C-HR</t>
  </si>
  <si>
    <t>Stelvio</t>
  </si>
  <si>
    <t>Gewerblich</t>
  </si>
  <si>
    <t>Crossland X</t>
  </si>
  <si>
    <t>CT</t>
  </si>
  <si>
    <t>Auris / Corolla</t>
  </si>
  <si>
    <t>Vitara</t>
  </si>
  <si>
    <t>Proace</t>
  </si>
  <si>
    <t>Karoq</t>
  </si>
  <si>
    <t>i30 Kombi</t>
  </si>
  <si>
    <t>Stonic</t>
  </si>
  <si>
    <t>G</t>
  </si>
  <si>
    <t>Arona</t>
  </si>
  <si>
    <t>Grandland X</t>
  </si>
  <si>
    <t>C3 Aircross</t>
  </si>
  <si>
    <t>KONA</t>
  </si>
  <si>
    <t>T-Roc</t>
  </si>
  <si>
    <t>XC40</t>
  </si>
  <si>
    <t>DS</t>
  </si>
  <si>
    <t>L</t>
  </si>
  <si>
    <t>GW</t>
  </si>
  <si>
    <t>x</t>
  </si>
  <si>
    <t>S</t>
  </si>
  <si>
    <t>ON</t>
  </si>
  <si>
    <t>Edition 100</t>
  </si>
  <si>
    <t>Winterräder</t>
  </si>
  <si>
    <t>Diesel-Prämie</t>
  </si>
  <si>
    <t>GO2</t>
  </si>
  <si>
    <t>Diamant Edition</t>
  </si>
  <si>
    <t>Drive</t>
  </si>
  <si>
    <t>Cool Edition</t>
  </si>
  <si>
    <t>Cool Plus</t>
  </si>
  <si>
    <t>Edition-S</t>
  </si>
  <si>
    <t>Elektro-Prämie</t>
  </si>
  <si>
    <t>Diamant Edition+</t>
  </si>
  <si>
    <t>Launch Edition</t>
  </si>
  <si>
    <t>Fan-Paket</t>
  </si>
  <si>
    <t>Tageszeitungswerbung: 29./30.12. sowie alle Bild-Ausgaben 11. - 30.12.2017</t>
  </si>
  <si>
    <t>Limited</t>
  </si>
  <si>
    <t>JOIN</t>
  </si>
  <si>
    <t>X2</t>
  </si>
  <si>
    <t>Premiere am 17.3.</t>
  </si>
  <si>
    <t>SOUND</t>
  </si>
  <si>
    <t>Edition S+</t>
  </si>
  <si>
    <t>Meistermodell</t>
  </si>
  <si>
    <t>O</t>
  </si>
  <si>
    <t>Sakura</t>
  </si>
  <si>
    <t>Premiere am 2./3.2.</t>
  </si>
  <si>
    <t>Edition 7 Emotion</t>
  </si>
  <si>
    <t>GO</t>
  </si>
  <si>
    <t>Alle Händleranzeigen</t>
  </si>
  <si>
    <t>Teilergebnis Anzahl</t>
  </si>
  <si>
    <t>Mittelwert</t>
  </si>
  <si>
    <t>Teilergebnis Mittelwert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</si>
</sst>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7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2" applyBorder="1" applyAlignment="1">
      <alignment vertical="center"/>
    </xf>
    <xf numFmtId="0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3" fontId="3" fillId="0" borderId="0" xfId="1" applyNumberFormat="1" applyBorder="1" applyAlignment="1" applyProtection="1">
      <alignment vertical="center"/>
    </xf>
    <xf numFmtId="0" fontId="9" fillId="0" borderId="0" xfId="2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9" fontId="1" fillId="0" borderId="2" xfId="2" applyNumberFormat="1" applyFont="1" applyBorder="1" applyAlignment="1">
      <alignment horizontal="left" vertical="center"/>
    </xf>
    <xf numFmtId="9" fontId="1" fillId="0" borderId="3" xfId="2" applyNumberFormat="1" applyFont="1" applyBorder="1" applyAlignment="1">
      <alignment horizontal="left" vertical="center"/>
    </xf>
    <xf numFmtId="3" fontId="1" fillId="0" borderId="2" xfId="2" applyNumberFormat="1" applyFont="1" applyFill="1" applyBorder="1" applyAlignment="1">
      <alignment horizontal="center" vertical="center"/>
    </xf>
    <xf numFmtId="3" fontId="1" fillId="0" borderId="4" xfId="2" applyNumberFormat="1" applyFont="1" applyFill="1" applyBorder="1" applyAlignment="1">
      <alignment horizontal="center" vertical="center"/>
    </xf>
    <xf numFmtId="0" fontId="1" fillId="0" borderId="2" xfId="2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9" fontId="1" fillId="0" borderId="2" xfId="2" applyNumberFormat="1" applyFont="1" applyFill="1" applyBorder="1" applyAlignment="1">
      <alignment horizontal="center" vertical="center"/>
    </xf>
    <xf numFmtId="10" fontId="1" fillId="0" borderId="2" xfId="2" applyNumberFormat="1" applyFont="1" applyFill="1" applyBorder="1" applyAlignment="1">
      <alignment horizontal="center" vertical="center"/>
    </xf>
    <xf numFmtId="3" fontId="2" fillId="0" borderId="0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textRotation="90"/>
    </xf>
    <xf numFmtId="0" fontId="2" fillId="0" borderId="0" xfId="2" applyFont="1" applyBorder="1" applyAlignment="1">
      <alignment horizontal="center"/>
    </xf>
    <xf numFmtId="0" fontId="2" fillId="0" borderId="0" xfId="2" applyFont="1"/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W242"/>
  <sheetViews>
    <sheetView tabSelected="1" topLeftCell="C1" zoomScaleNormal="100" workbookViewId="0">
      <pane ySplit="4110" activePane="bottomLeft"/>
      <selection activeCell="AV1" sqref="AV1:AV1048576"/>
      <selection pane="bottomLeft" activeCell="C1" sqref="C1"/>
    </sheetView>
  </sheetViews>
  <sheetFormatPr baseColWidth="10" defaultColWidth="11.42578125" defaultRowHeight="12.75" x14ac:dyDescent="0.2"/>
  <cols>
    <col min="1" max="1" width="9" style="59" hidden="1" customWidth="1"/>
    <col min="2" max="2" width="9" style="29" hidden="1" customWidth="1"/>
    <col min="3" max="3" width="9" style="29" customWidth="1"/>
    <col min="4" max="4" width="22.7109375" style="86" customWidth="1"/>
    <col min="5" max="5" width="12.7109375" style="21" customWidth="1"/>
    <col min="6" max="6" width="22.28515625" style="7" customWidth="1"/>
    <col min="7" max="7" width="21.85546875" style="21" customWidth="1"/>
    <col min="8" max="8" width="8.7109375" style="15" customWidth="1"/>
    <col min="9" max="9" width="8.7109375" style="25" customWidth="1"/>
    <col min="10" max="10" width="8.7109375" style="61" customWidth="1"/>
    <col min="11" max="13" width="8.7109375" style="22" customWidth="1"/>
    <col min="14" max="14" width="8.7109375" style="14" customWidth="1"/>
    <col min="15" max="15" width="8.7109375" style="9" customWidth="1"/>
    <col min="16" max="16" width="10.7109375" style="25" customWidth="1"/>
    <col min="17" max="17" width="8.7109375" style="13" customWidth="1"/>
    <col min="18" max="18" width="8.7109375" style="8" customWidth="1"/>
    <col min="19" max="21" width="10.7109375" style="8" customWidth="1"/>
    <col min="22" max="22" width="17.42578125" style="32" customWidth="1"/>
    <col min="23" max="23" width="6.7109375" style="8" customWidth="1"/>
    <col min="24" max="24" width="10.7109375" style="23" customWidth="1"/>
    <col min="25" max="27" width="6.7109375" style="23" customWidth="1"/>
    <col min="28" max="30" width="6.7109375" style="8" customWidth="1"/>
    <col min="31" max="31" width="19.5703125" style="10" customWidth="1"/>
    <col min="32" max="32" width="6.7109375" style="10" customWidth="1"/>
    <col min="33" max="33" width="4.85546875" style="18" customWidth="1"/>
    <col min="34" max="38" width="3.7109375" style="18" customWidth="1"/>
    <col min="39" max="47" width="3.7109375" style="1" customWidth="1"/>
    <col min="48" max="48" width="11.42578125" style="2"/>
    <col min="49" max="49" width="28" style="2" customWidth="1"/>
    <col min="50" max="16384" width="11.42578125" style="2"/>
  </cols>
  <sheetData>
    <row r="1" spans="1:47" ht="23.25" x14ac:dyDescent="0.2">
      <c r="A1" s="20"/>
      <c r="B1" s="117" t="s">
        <v>236</v>
      </c>
      <c r="C1" s="117" t="s">
        <v>236</v>
      </c>
      <c r="D1" s="112"/>
      <c r="E1" s="28"/>
      <c r="F1" s="28"/>
      <c r="G1" s="28"/>
      <c r="H1" s="29"/>
      <c r="I1" s="29"/>
      <c r="J1" s="28"/>
      <c r="K1" s="2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1"/>
      <c r="X1" s="16"/>
      <c r="Y1" s="16"/>
      <c r="Z1" s="16"/>
      <c r="AA1" s="16"/>
      <c r="AB1" s="11"/>
      <c r="AC1" s="11"/>
      <c r="AD1" s="1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x14ac:dyDescent="0.2">
      <c r="A2" s="109"/>
      <c r="B2" s="30"/>
      <c r="C2" s="30"/>
      <c r="F2" s="34"/>
      <c r="H2" s="19" t="s">
        <v>31</v>
      </c>
      <c r="J2" s="60" t="s">
        <v>31</v>
      </c>
      <c r="K2" s="19" t="s">
        <v>31</v>
      </c>
      <c r="L2" s="19"/>
      <c r="M2" s="19"/>
      <c r="P2" s="13"/>
      <c r="R2" s="13"/>
      <c r="U2" s="8" t="s">
        <v>31</v>
      </c>
      <c r="V2" s="33" t="s">
        <v>31</v>
      </c>
      <c r="X2" s="24"/>
      <c r="Y2" s="24"/>
      <c r="Z2" s="24"/>
      <c r="AA2" s="24"/>
      <c r="AG2" s="17"/>
    </row>
    <row r="3" spans="1:47" s="70" customFormat="1" ht="12.75" customHeight="1" x14ac:dyDescent="0.2">
      <c r="A3" s="144" t="s">
        <v>41</v>
      </c>
      <c r="B3" s="147" t="s">
        <v>41</v>
      </c>
      <c r="C3" s="147" t="s">
        <v>41</v>
      </c>
      <c r="D3" s="128" t="s">
        <v>21</v>
      </c>
      <c r="E3" s="147" t="s">
        <v>18</v>
      </c>
      <c r="F3" s="128" t="s">
        <v>1</v>
      </c>
      <c r="G3" s="128" t="s">
        <v>25</v>
      </c>
      <c r="H3" s="150" t="s">
        <v>19</v>
      </c>
      <c r="I3" s="131" t="s">
        <v>2</v>
      </c>
      <c r="J3" s="137" t="s">
        <v>46</v>
      </c>
      <c r="K3" s="140" t="s">
        <v>42</v>
      </c>
      <c r="L3" s="140" t="s">
        <v>43</v>
      </c>
      <c r="M3" s="140" t="s">
        <v>201</v>
      </c>
      <c r="N3" s="65" t="s">
        <v>33</v>
      </c>
      <c r="O3" s="68"/>
      <c r="P3" s="68"/>
      <c r="Q3" s="68"/>
      <c r="R3" s="68"/>
      <c r="S3" s="68"/>
      <c r="T3" s="68"/>
      <c r="U3" s="68"/>
      <c r="V3" s="69"/>
      <c r="W3" s="134" t="s">
        <v>40</v>
      </c>
      <c r="X3" s="135"/>
      <c r="Y3" s="135"/>
      <c r="Z3" s="135"/>
      <c r="AA3" s="135"/>
      <c r="AB3" s="135"/>
      <c r="AC3" s="135"/>
      <c r="AD3" s="135"/>
      <c r="AE3" s="136"/>
      <c r="AF3" s="155" t="s">
        <v>157</v>
      </c>
      <c r="AG3" s="153" t="s">
        <v>3</v>
      </c>
      <c r="AH3" s="126" t="s">
        <v>6</v>
      </c>
      <c r="AI3" s="126" t="s">
        <v>5</v>
      </c>
      <c r="AJ3" s="126" t="s">
        <v>22</v>
      </c>
      <c r="AK3" s="126" t="s">
        <v>165</v>
      </c>
      <c r="AL3" s="126" t="s">
        <v>164</v>
      </c>
      <c r="AM3" s="126" t="s">
        <v>7</v>
      </c>
      <c r="AN3" s="126" t="s">
        <v>8</v>
      </c>
      <c r="AO3" s="126" t="s">
        <v>0</v>
      </c>
      <c r="AP3" s="126" t="s">
        <v>24</v>
      </c>
      <c r="AQ3" s="126" t="s">
        <v>9</v>
      </c>
      <c r="AR3" s="126" t="s">
        <v>10</v>
      </c>
      <c r="AS3" s="126" t="s">
        <v>4</v>
      </c>
      <c r="AT3" s="126" t="s">
        <v>11</v>
      </c>
      <c r="AU3" s="124" t="s">
        <v>12</v>
      </c>
    </row>
    <row r="4" spans="1:47" ht="44.25" customHeight="1" x14ac:dyDescent="0.2">
      <c r="A4" s="145"/>
      <c r="B4" s="148"/>
      <c r="C4" s="148"/>
      <c r="D4" s="129"/>
      <c r="E4" s="148"/>
      <c r="F4" s="129"/>
      <c r="G4" s="129"/>
      <c r="H4" s="151"/>
      <c r="I4" s="132"/>
      <c r="J4" s="138"/>
      <c r="K4" s="141"/>
      <c r="L4" s="141"/>
      <c r="M4" s="141"/>
      <c r="N4" s="66"/>
      <c r="O4" s="54"/>
      <c r="P4" s="54"/>
      <c r="Q4" s="67"/>
      <c r="R4" s="54"/>
      <c r="S4" s="54"/>
      <c r="T4" s="143"/>
      <c r="U4" s="143"/>
      <c r="V4" s="42" t="s">
        <v>44</v>
      </c>
      <c r="W4" s="55"/>
      <c r="X4" s="56"/>
      <c r="Y4" s="56"/>
      <c r="Z4" s="56"/>
      <c r="AA4" s="56"/>
      <c r="AB4" s="56"/>
      <c r="AC4" s="56"/>
      <c r="AD4" s="54"/>
      <c r="AE4" s="57"/>
      <c r="AF4" s="156"/>
      <c r="AG4" s="154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5"/>
    </row>
    <row r="5" spans="1:47" ht="25.5" x14ac:dyDescent="0.2">
      <c r="A5" s="146"/>
      <c r="B5" s="149"/>
      <c r="C5" s="149"/>
      <c r="D5" s="130"/>
      <c r="E5" s="149"/>
      <c r="F5" s="130"/>
      <c r="G5" s="130"/>
      <c r="H5" s="152"/>
      <c r="I5" s="133"/>
      <c r="J5" s="139"/>
      <c r="K5" s="142"/>
      <c r="L5" s="142"/>
      <c r="M5" s="142"/>
      <c r="N5" s="41" t="s">
        <v>34</v>
      </c>
      <c r="O5" s="35" t="s">
        <v>23</v>
      </c>
      <c r="P5" s="36" t="s">
        <v>15</v>
      </c>
      <c r="Q5" s="37" t="s">
        <v>13</v>
      </c>
      <c r="R5" s="36" t="s">
        <v>14</v>
      </c>
      <c r="S5" s="36" t="s">
        <v>16</v>
      </c>
      <c r="T5" s="42" t="s">
        <v>39</v>
      </c>
      <c r="U5" s="42" t="s">
        <v>45</v>
      </c>
      <c r="V5" s="43" t="s">
        <v>32</v>
      </c>
      <c r="W5" s="44" t="s">
        <v>28</v>
      </c>
      <c r="X5" s="31" t="s">
        <v>37</v>
      </c>
      <c r="Y5" s="45" t="s">
        <v>36</v>
      </c>
      <c r="Z5" s="45" t="s">
        <v>35</v>
      </c>
      <c r="AA5" s="45" t="s">
        <v>38</v>
      </c>
      <c r="AB5" s="36" t="s">
        <v>30</v>
      </c>
      <c r="AC5" s="36" t="s">
        <v>27</v>
      </c>
      <c r="AD5" s="36" t="s">
        <v>26</v>
      </c>
      <c r="AE5" s="38" t="s">
        <v>29</v>
      </c>
      <c r="AF5" s="157"/>
      <c r="AG5" s="121" t="s">
        <v>17</v>
      </c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3"/>
    </row>
    <row r="6" spans="1:47" x14ac:dyDescent="0.2">
      <c r="A6" s="110"/>
      <c r="B6" s="1"/>
      <c r="C6" s="1"/>
      <c r="E6" s="1"/>
      <c r="F6" s="1"/>
      <c r="G6" s="53"/>
      <c r="H6" s="1"/>
      <c r="I6" s="1"/>
      <c r="J6" s="32"/>
      <c r="K6" s="8"/>
      <c r="L6" s="8"/>
      <c r="M6" s="8"/>
      <c r="N6" s="46"/>
      <c r="O6" s="12"/>
      <c r="P6" s="47"/>
      <c r="Q6" s="39"/>
      <c r="R6" s="47"/>
      <c r="S6" s="47"/>
      <c r="T6" s="40"/>
      <c r="U6" s="40"/>
      <c r="V6" s="48"/>
      <c r="W6" s="47"/>
      <c r="X6" s="49"/>
      <c r="Y6" s="50"/>
      <c r="Z6" s="50"/>
      <c r="AA6" s="50"/>
      <c r="AB6" s="47"/>
      <c r="AC6" s="47"/>
      <c r="AD6" s="47"/>
      <c r="AE6" s="51"/>
      <c r="AF6" s="51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</row>
    <row r="7" spans="1:47" x14ac:dyDescent="0.2">
      <c r="A7" s="111"/>
      <c r="B7" s="1"/>
      <c r="C7" s="71"/>
      <c r="D7" s="116"/>
      <c r="E7" s="116"/>
      <c r="F7" s="72"/>
      <c r="G7" s="53"/>
      <c r="H7" s="19"/>
      <c r="J7" s="60"/>
      <c r="K7" s="19"/>
      <c r="L7" s="19"/>
      <c r="M7" s="19"/>
      <c r="P7" s="13"/>
      <c r="R7" s="13"/>
      <c r="U7" s="8" t="str">
        <f>IF(T7&lt;&gt;"",P7+Q7*(R7-1)+T7,"")</f>
        <v/>
      </c>
      <c r="V7" s="33" t="str">
        <f>IF(N7&lt;&gt;"",IF(Q7&gt;0,1-(((R7*Q7)+P7)/#REF!),""),"")</f>
        <v/>
      </c>
      <c r="W7" s="47"/>
      <c r="X7" s="49"/>
      <c r="Y7" s="50"/>
      <c r="Z7" s="50"/>
      <c r="AA7" s="50"/>
      <c r="AB7" s="47"/>
      <c r="AC7" s="47"/>
      <c r="AD7" s="47"/>
      <c r="AE7" s="51"/>
      <c r="AF7" s="51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</row>
    <row r="8" spans="1:47" ht="23.25" x14ac:dyDescent="0.35">
      <c r="A8" s="110"/>
      <c r="B8" s="62" t="s">
        <v>249</v>
      </c>
      <c r="C8" s="62" t="s">
        <v>249</v>
      </c>
      <c r="D8" s="113"/>
      <c r="E8" s="1"/>
      <c r="F8" s="1"/>
      <c r="G8" s="53"/>
      <c r="H8" s="1"/>
      <c r="I8" s="8"/>
      <c r="J8" s="33"/>
      <c r="K8" s="27"/>
      <c r="L8" s="8"/>
      <c r="M8" s="8"/>
      <c r="N8" s="12"/>
      <c r="O8" s="12"/>
      <c r="P8" s="47"/>
      <c r="Q8" s="39"/>
      <c r="R8" s="47"/>
      <c r="S8" s="39"/>
      <c r="T8" s="49"/>
      <c r="U8" s="49"/>
      <c r="V8" s="47"/>
      <c r="W8" s="47"/>
      <c r="X8" s="49"/>
      <c r="Y8" s="50"/>
      <c r="Z8" s="50"/>
      <c r="AA8" s="50"/>
      <c r="AB8" s="47"/>
      <c r="AC8" s="47"/>
      <c r="AD8" s="47"/>
      <c r="AE8" s="51"/>
      <c r="AF8" s="51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</row>
    <row r="9" spans="1:47" x14ac:dyDescent="0.2">
      <c r="B9" s="79"/>
      <c r="E9" s="26"/>
      <c r="F9" s="21"/>
      <c r="J9" s="64"/>
      <c r="K9" s="63"/>
      <c r="AE9" s="16"/>
      <c r="AF9" s="16"/>
      <c r="AG9" s="1"/>
      <c r="AH9" s="1"/>
      <c r="AI9" s="1"/>
      <c r="AJ9" s="1"/>
      <c r="AK9" s="1"/>
      <c r="AL9" s="1"/>
    </row>
    <row r="10" spans="1:47" s="89" customFormat="1" x14ac:dyDescent="0.2">
      <c r="A10" s="73">
        <v>23</v>
      </c>
      <c r="B10" s="108" t="str">
        <f>HYPERLINK("Haendler\"&amp;A10&amp;".jpg",""&amp;A10)</f>
        <v>23</v>
      </c>
      <c r="C10" s="108" t="str">
        <f>HYPERLINK("http://www.diekommunikationsfabrik.de\2017\12_Dezember_2\Haendler\"&amp;B10&amp;".jpg",""&amp;B10)</f>
        <v>23</v>
      </c>
      <c r="D10" s="80" t="s">
        <v>59</v>
      </c>
      <c r="E10" s="87" t="s">
        <v>47</v>
      </c>
      <c r="F10" s="88" t="s">
        <v>48</v>
      </c>
      <c r="G10" s="99"/>
      <c r="H10" s="96">
        <v>28665</v>
      </c>
      <c r="I10" s="93">
        <v>19790</v>
      </c>
      <c r="J10" s="100">
        <v>0.18402232687946973</v>
      </c>
      <c r="K10" s="90">
        <v>8875</v>
      </c>
      <c r="L10" s="90">
        <v>3600</v>
      </c>
      <c r="M10" s="90"/>
      <c r="N10" s="98" t="s">
        <v>221</v>
      </c>
      <c r="O10" s="92">
        <v>3.9899999999999998E-2</v>
      </c>
      <c r="P10" s="90">
        <v>1000</v>
      </c>
      <c r="Q10" s="93">
        <v>199</v>
      </c>
      <c r="R10" s="90">
        <v>60</v>
      </c>
      <c r="S10" s="90"/>
      <c r="T10" s="90">
        <v>9908</v>
      </c>
      <c r="U10" s="90">
        <v>22649</v>
      </c>
      <c r="V10" s="101"/>
      <c r="W10" s="102"/>
      <c r="X10" s="97"/>
      <c r="Y10" s="97"/>
      <c r="Z10" s="97" t="s">
        <v>220</v>
      </c>
      <c r="AA10" s="97"/>
      <c r="AB10" s="103" t="s">
        <v>220</v>
      </c>
      <c r="AC10" s="103" t="s">
        <v>220</v>
      </c>
      <c r="AD10" s="103" t="s">
        <v>220</v>
      </c>
      <c r="AE10" s="97"/>
      <c r="AF10" s="104"/>
      <c r="AG10" s="91"/>
      <c r="AH10" s="94"/>
      <c r="AI10" s="94"/>
      <c r="AJ10" s="94"/>
      <c r="AK10" s="94"/>
      <c r="AL10" s="94" t="s">
        <v>220</v>
      </c>
      <c r="AM10" s="94"/>
      <c r="AN10" s="94"/>
      <c r="AO10" s="94"/>
      <c r="AP10" s="94"/>
      <c r="AQ10" s="94"/>
      <c r="AR10" s="94"/>
      <c r="AS10" s="94"/>
      <c r="AT10" s="94"/>
      <c r="AU10" s="95"/>
    </row>
    <row r="11" spans="1:47" s="3" customFormat="1" ht="12.75" customHeight="1" x14ac:dyDescent="0.2">
      <c r="A11" s="73">
        <v>23</v>
      </c>
      <c r="B11" s="108" t="str">
        <f>HYPERLINK("Haendler\"&amp;A11&amp;".jpg",""&amp;A11)</f>
        <v>23</v>
      </c>
      <c r="C11" s="108" t="str">
        <f>HYPERLINK("http://www.diekommunikationsfabrik.de\2017\12_Dezember_2\Haendler\"&amp;B11&amp;".jpg",""&amp;B11)</f>
        <v>23</v>
      </c>
      <c r="D11" s="80" t="s">
        <v>60</v>
      </c>
      <c r="E11" s="87" t="s">
        <v>47</v>
      </c>
      <c r="F11" s="88" t="s">
        <v>49</v>
      </c>
      <c r="G11" s="99"/>
      <c r="H11" s="96">
        <v>19195</v>
      </c>
      <c r="I11" s="93">
        <v>14990</v>
      </c>
      <c r="J11" s="100">
        <v>0.14092211513414951</v>
      </c>
      <c r="K11" s="90">
        <v>4205</v>
      </c>
      <c r="L11" s="90">
        <v>1500</v>
      </c>
      <c r="M11" s="90"/>
      <c r="N11" s="98" t="s">
        <v>221</v>
      </c>
      <c r="O11" s="92">
        <v>3.9899999999999998E-2</v>
      </c>
      <c r="P11" s="90">
        <v>1000</v>
      </c>
      <c r="Q11" s="93">
        <v>169</v>
      </c>
      <c r="R11" s="90">
        <v>60</v>
      </c>
      <c r="S11" s="90"/>
      <c r="T11" s="90">
        <v>6000</v>
      </c>
      <c r="U11" s="90">
        <v>16971</v>
      </c>
      <c r="V11" s="101"/>
      <c r="W11" s="102"/>
      <c r="X11" s="97"/>
      <c r="Y11" s="97"/>
      <c r="Z11" s="97"/>
      <c r="AA11" s="97"/>
      <c r="AB11" s="103" t="s">
        <v>220</v>
      </c>
      <c r="AC11" s="103" t="s">
        <v>220</v>
      </c>
      <c r="AD11" s="103" t="s">
        <v>220</v>
      </c>
      <c r="AE11" s="97"/>
      <c r="AF11" s="104"/>
      <c r="AG11" s="91"/>
      <c r="AH11" s="94"/>
      <c r="AI11" s="94"/>
      <c r="AJ11" s="94"/>
      <c r="AK11" s="94"/>
      <c r="AL11" s="94" t="s">
        <v>220</v>
      </c>
      <c r="AM11" s="94"/>
      <c r="AN11" s="94"/>
      <c r="AO11" s="94"/>
      <c r="AP11" s="94"/>
      <c r="AQ11" s="94"/>
      <c r="AR11" s="94"/>
      <c r="AS11" s="94"/>
      <c r="AT11" s="94"/>
      <c r="AU11" s="95"/>
    </row>
    <row r="12" spans="1:47" s="3" customFormat="1" x14ac:dyDescent="0.2">
      <c r="A12" s="73">
        <v>200</v>
      </c>
      <c r="B12" s="108" t="str">
        <f>HYPERLINK("Haendler\"&amp;A12&amp;".jpg",""&amp;A12)</f>
        <v>200</v>
      </c>
      <c r="C12" s="108" t="str">
        <f>HYPERLINK("http://www.diekommunikationsfabrik.de\2017\12_Dezember_2\Haendler\"&amp;B12&amp;".jpg",""&amp;B12)</f>
        <v>200</v>
      </c>
      <c r="D12" s="88" t="s">
        <v>160</v>
      </c>
      <c r="E12" s="4" t="s">
        <v>47</v>
      </c>
      <c r="F12" s="5" t="s">
        <v>200</v>
      </c>
      <c r="G12" s="99"/>
      <c r="H12" s="96">
        <v>50680</v>
      </c>
      <c r="I12" s="93"/>
      <c r="J12" s="100" t="s">
        <v>31</v>
      </c>
      <c r="K12" s="90"/>
      <c r="L12" s="90" t="s">
        <v>31</v>
      </c>
      <c r="M12" s="90"/>
      <c r="N12" s="98" t="s">
        <v>218</v>
      </c>
      <c r="O12" s="92"/>
      <c r="P12" s="90">
        <v>11500</v>
      </c>
      <c r="Q12" s="93">
        <v>299</v>
      </c>
      <c r="R12" s="90">
        <v>48</v>
      </c>
      <c r="S12" s="90">
        <v>10000</v>
      </c>
      <c r="T12" s="90"/>
      <c r="U12" s="90" t="s">
        <v>31</v>
      </c>
      <c r="V12" s="101">
        <v>0.48077927294637479</v>
      </c>
      <c r="W12" s="102"/>
      <c r="X12" s="97"/>
      <c r="Y12" s="97"/>
      <c r="Z12" s="97"/>
      <c r="AA12" s="97"/>
      <c r="AB12" s="103"/>
      <c r="AC12" s="103"/>
      <c r="AD12" s="103"/>
      <c r="AE12" s="97"/>
      <c r="AF12" s="104"/>
      <c r="AG12" s="91"/>
      <c r="AH12" s="94"/>
      <c r="AI12" s="94"/>
      <c r="AJ12" s="94"/>
      <c r="AK12" s="94"/>
      <c r="AL12" s="94"/>
      <c r="AM12" s="94"/>
      <c r="AN12" s="94"/>
      <c r="AO12" s="94"/>
      <c r="AP12" s="94" t="s">
        <v>220</v>
      </c>
      <c r="AQ12" s="94"/>
      <c r="AR12" s="94"/>
      <c r="AS12" s="94"/>
      <c r="AT12" s="94"/>
      <c r="AU12" s="95"/>
    </row>
    <row r="13" spans="1:47" s="86" customFormat="1" x14ac:dyDescent="0.2">
      <c r="A13" s="119">
        <v>45</v>
      </c>
      <c r="B13" s="108" t="str">
        <f>HYPERLINK("Haendler\"&amp;A13&amp;".jpg",""&amp;A13)</f>
        <v>45</v>
      </c>
      <c r="C13" s="108" t="str">
        <f>HYPERLINK("http://www.diekommunikationsfabrik.de\2017\12_Dezember_2\Haendler\"&amp;B13&amp;".jpg",""&amp;B13)</f>
        <v>45</v>
      </c>
      <c r="D13" s="80" t="s">
        <v>60</v>
      </c>
      <c r="E13" s="87" t="s">
        <v>51</v>
      </c>
      <c r="F13" s="88" t="s">
        <v>52</v>
      </c>
      <c r="G13" s="99"/>
      <c r="H13" s="96" t="s">
        <v>31</v>
      </c>
      <c r="I13" s="93"/>
      <c r="J13" s="100" t="s">
        <v>31</v>
      </c>
      <c r="K13" s="90">
        <v>5000</v>
      </c>
      <c r="L13" s="90">
        <v>3000</v>
      </c>
      <c r="M13" s="90"/>
      <c r="N13" s="98"/>
      <c r="O13" s="92"/>
      <c r="P13" s="90"/>
      <c r="Q13" s="93"/>
      <c r="R13" s="90"/>
      <c r="S13" s="90"/>
      <c r="T13" s="90"/>
      <c r="U13" s="90" t="s">
        <v>31</v>
      </c>
      <c r="V13" s="101" t="s">
        <v>31</v>
      </c>
      <c r="W13" s="102"/>
      <c r="X13" s="97" t="s">
        <v>219</v>
      </c>
      <c r="Y13" s="97"/>
      <c r="Z13" s="97"/>
      <c r="AA13" s="97"/>
      <c r="AB13" s="103"/>
      <c r="AC13" s="103"/>
      <c r="AD13" s="103"/>
      <c r="AE13" s="97" t="s">
        <v>225</v>
      </c>
      <c r="AF13" s="104"/>
      <c r="AG13" s="91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 t="s">
        <v>220</v>
      </c>
      <c r="AS13" s="94"/>
      <c r="AT13" s="94"/>
      <c r="AU13" s="95"/>
    </row>
    <row r="14" spans="1:47" s="86" customFormat="1" x14ac:dyDescent="0.2">
      <c r="A14" s="119">
        <v>45</v>
      </c>
      <c r="B14" s="108" t="str">
        <f>HYPERLINK("Haendler\"&amp;A14&amp;".jpg",""&amp;A14)</f>
        <v>45</v>
      </c>
      <c r="C14" s="108" t="str">
        <f>HYPERLINK("http://www.diekommunikationsfabrik.de\2017\12_Dezember_2\Haendler\"&amp;B14&amp;".jpg",""&amp;B14)</f>
        <v>45</v>
      </c>
      <c r="D14" s="80" t="s">
        <v>59</v>
      </c>
      <c r="E14" s="87" t="s">
        <v>51</v>
      </c>
      <c r="F14" s="88" t="s">
        <v>53</v>
      </c>
      <c r="G14" s="99"/>
      <c r="H14" s="96" t="s">
        <v>31</v>
      </c>
      <c r="I14" s="93"/>
      <c r="J14" s="100" t="s">
        <v>31</v>
      </c>
      <c r="K14" s="90">
        <v>9000</v>
      </c>
      <c r="L14" s="90">
        <v>5000</v>
      </c>
      <c r="M14" s="90"/>
      <c r="N14" s="98"/>
      <c r="O14" s="92"/>
      <c r="P14" s="90"/>
      <c r="Q14" s="93"/>
      <c r="R14" s="90"/>
      <c r="S14" s="90"/>
      <c r="T14" s="90"/>
      <c r="U14" s="90" t="s">
        <v>31</v>
      </c>
      <c r="V14" s="101" t="s">
        <v>31</v>
      </c>
      <c r="W14" s="102"/>
      <c r="X14" s="97" t="s">
        <v>219</v>
      </c>
      <c r="Y14" s="97"/>
      <c r="Z14" s="97"/>
      <c r="AA14" s="97"/>
      <c r="AB14" s="103"/>
      <c r="AC14" s="103"/>
      <c r="AD14" s="103"/>
      <c r="AE14" s="97" t="s">
        <v>225</v>
      </c>
      <c r="AF14" s="104"/>
      <c r="AG14" s="91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 t="s">
        <v>220</v>
      </c>
      <c r="AS14" s="94"/>
      <c r="AT14" s="94"/>
      <c r="AU14" s="95"/>
    </row>
    <row r="15" spans="1:47" s="86" customFormat="1" x14ac:dyDescent="0.2">
      <c r="A15" s="73">
        <v>22</v>
      </c>
      <c r="B15" s="108" t="str">
        <f t="shared" ref="B15:B16" si="0">HYPERLINK("Haendler\"&amp;A15&amp;".jpg",""&amp;A15)</f>
        <v>22</v>
      </c>
      <c r="C15" s="108" t="str">
        <f t="shared" ref="C15:C16" si="1">HYPERLINK("http://www.diekommunikationsfabrik.de\2017\12_Dezember_2\Haendler\"&amp;B15&amp;".jpg",""&amp;B15)</f>
        <v>22</v>
      </c>
      <c r="D15" s="80" t="s">
        <v>61</v>
      </c>
      <c r="E15" s="87" t="s">
        <v>51</v>
      </c>
      <c r="F15" s="88" t="s">
        <v>54</v>
      </c>
      <c r="G15" s="99"/>
      <c r="H15" s="96">
        <v>32550</v>
      </c>
      <c r="I15" s="93">
        <v>20850</v>
      </c>
      <c r="J15" s="100">
        <v>9.8310291858678955E-2</v>
      </c>
      <c r="K15" s="90">
        <v>11700</v>
      </c>
      <c r="L15" s="90">
        <v>8500</v>
      </c>
      <c r="M15" s="90"/>
      <c r="N15" s="98" t="s">
        <v>244</v>
      </c>
      <c r="O15" s="92">
        <v>1.9E-2</v>
      </c>
      <c r="P15" s="90">
        <v>1.0000000000000001E-5</v>
      </c>
      <c r="Q15" s="93">
        <v>89</v>
      </c>
      <c r="R15" s="90">
        <v>36</v>
      </c>
      <c r="S15" s="90">
        <v>10000</v>
      </c>
      <c r="T15" s="90">
        <v>18027</v>
      </c>
      <c r="U15" s="90">
        <v>21142.00001</v>
      </c>
      <c r="V15" s="101">
        <v>0.89940345337519623</v>
      </c>
      <c r="W15" s="102"/>
      <c r="X15" s="97" t="s">
        <v>219</v>
      </c>
      <c r="Y15" s="97"/>
      <c r="Z15" s="97"/>
      <c r="AA15" s="97"/>
      <c r="AB15" s="103"/>
      <c r="AC15" s="103"/>
      <c r="AD15" s="103"/>
      <c r="AE15" s="97" t="s">
        <v>225</v>
      </c>
      <c r="AF15" s="104"/>
      <c r="AG15" s="91"/>
      <c r="AH15" s="94"/>
      <c r="AI15" s="94"/>
      <c r="AJ15" s="94"/>
      <c r="AK15" s="94"/>
      <c r="AL15" s="94" t="s">
        <v>220</v>
      </c>
      <c r="AM15" s="94"/>
      <c r="AN15" s="94"/>
      <c r="AO15" s="94"/>
      <c r="AP15" s="94"/>
      <c r="AQ15" s="94"/>
      <c r="AR15" s="94"/>
      <c r="AS15" s="94"/>
      <c r="AT15" s="94"/>
      <c r="AU15" s="95"/>
    </row>
    <row r="16" spans="1:47" s="86" customFormat="1" x14ac:dyDescent="0.2">
      <c r="A16" s="119">
        <v>45</v>
      </c>
      <c r="B16" s="108" t="str">
        <f t="shared" si="0"/>
        <v>45</v>
      </c>
      <c r="C16" s="108" t="str">
        <f t="shared" si="1"/>
        <v>45</v>
      </c>
      <c r="D16" s="80" t="s">
        <v>61</v>
      </c>
      <c r="E16" s="87" t="s">
        <v>51</v>
      </c>
      <c r="F16" s="88" t="s">
        <v>54</v>
      </c>
      <c r="G16" s="99"/>
      <c r="H16" s="96" t="s">
        <v>31</v>
      </c>
      <c r="I16" s="93"/>
      <c r="J16" s="100" t="s">
        <v>31</v>
      </c>
      <c r="K16" s="90">
        <v>14000</v>
      </c>
      <c r="L16" s="90">
        <v>8000</v>
      </c>
      <c r="M16" s="90"/>
      <c r="N16" s="98"/>
      <c r="O16" s="92"/>
      <c r="P16" s="90"/>
      <c r="Q16" s="93"/>
      <c r="R16" s="90"/>
      <c r="S16" s="90"/>
      <c r="T16" s="90"/>
      <c r="U16" s="90" t="s">
        <v>31</v>
      </c>
      <c r="V16" s="101" t="s">
        <v>31</v>
      </c>
      <c r="W16" s="102"/>
      <c r="X16" s="97" t="s">
        <v>219</v>
      </c>
      <c r="Y16" s="97"/>
      <c r="Z16" s="97"/>
      <c r="AA16" s="97"/>
      <c r="AB16" s="103"/>
      <c r="AC16" s="103"/>
      <c r="AD16" s="103"/>
      <c r="AE16" s="97" t="s">
        <v>225</v>
      </c>
      <c r="AF16" s="104"/>
      <c r="AG16" s="91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 t="s">
        <v>220</v>
      </c>
      <c r="AS16" s="94"/>
      <c r="AT16" s="94"/>
      <c r="AU16" s="95"/>
    </row>
    <row r="17" spans="1:47" s="86" customFormat="1" x14ac:dyDescent="0.2">
      <c r="A17" s="119">
        <v>45</v>
      </c>
      <c r="B17" s="108" t="str">
        <f>HYPERLINK("Haendler\"&amp;A17&amp;".jpg",""&amp;A17)</f>
        <v>45</v>
      </c>
      <c r="C17" s="108" t="str">
        <f>HYPERLINK("http://www.diekommunikationsfabrik.de\2017\12_Dezember_2\Haendler\"&amp;B17&amp;".jpg",""&amp;B17)</f>
        <v>45</v>
      </c>
      <c r="D17" s="80" t="s">
        <v>62</v>
      </c>
      <c r="E17" s="87" t="s">
        <v>51</v>
      </c>
      <c r="F17" s="88" t="s">
        <v>55</v>
      </c>
      <c r="G17" s="99"/>
      <c r="H17" s="96" t="s">
        <v>31</v>
      </c>
      <c r="I17" s="93"/>
      <c r="J17" s="100" t="s">
        <v>31</v>
      </c>
      <c r="K17" s="90">
        <v>14000</v>
      </c>
      <c r="L17" s="90">
        <v>8000</v>
      </c>
      <c r="M17" s="90"/>
      <c r="N17" s="98"/>
      <c r="O17" s="92"/>
      <c r="P17" s="90"/>
      <c r="Q17" s="93"/>
      <c r="R17" s="90"/>
      <c r="S17" s="90"/>
      <c r="T17" s="90"/>
      <c r="U17" s="90" t="s">
        <v>31</v>
      </c>
      <c r="V17" s="101" t="s">
        <v>31</v>
      </c>
      <c r="W17" s="102"/>
      <c r="X17" s="97" t="s">
        <v>219</v>
      </c>
      <c r="Y17" s="97"/>
      <c r="Z17" s="97"/>
      <c r="AA17" s="97"/>
      <c r="AB17" s="103"/>
      <c r="AC17" s="103"/>
      <c r="AD17" s="103"/>
      <c r="AE17" s="97" t="s">
        <v>225</v>
      </c>
      <c r="AF17" s="104"/>
      <c r="AG17" s="91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 t="s">
        <v>220</v>
      </c>
      <c r="AS17" s="94"/>
      <c r="AT17" s="94"/>
      <c r="AU17" s="95"/>
    </row>
    <row r="18" spans="1:47" s="86" customFormat="1" x14ac:dyDescent="0.2">
      <c r="A18" s="119">
        <v>45</v>
      </c>
      <c r="B18" s="108" t="str">
        <f>HYPERLINK("Haendler\"&amp;A18&amp;".jpg",""&amp;A18)</f>
        <v>45</v>
      </c>
      <c r="C18" s="108" t="str">
        <f>HYPERLINK("http://www.diekommunikationsfabrik.de\2017\12_Dezember_2\Haendler\"&amp;B18&amp;".jpg",""&amp;B18)</f>
        <v>45</v>
      </c>
      <c r="D18" s="80" t="s">
        <v>63</v>
      </c>
      <c r="E18" s="87" t="s">
        <v>51</v>
      </c>
      <c r="F18" s="88" t="s">
        <v>56</v>
      </c>
      <c r="G18" s="99"/>
      <c r="H18" s="96" t="s">
        <v>31</v>
      </c>
      <c r="I18" s="93"/>
      <c r="J18" s="100" t="s">
        <v>31</v>
      </c>
      <c r="K18" s="90">
        <v>14000</v>
      </c>
      <c r="L18" s="90">
        <v>8000</v>
      </c>
      <c r="M18" s="90"/>
      <c r="N18" s="98"/>
      <c r="O18" s="92"/>
      <c r="P18" s="90"/>
      <c r="Q18" s="93"/>
      <c r="R18" s="90"/>
      <c r="S18" s="90"/>
      <c r="T18" s="90"/>
      <c r="U18" s="90" t="s">
        <v>31</v>
      </c>
      <c r="V18" s="101" t="s">
        <v>31</v>
      </c>
      <c r="W18" s="102"/>
      <c r="X18" s="97" t="s">
        <v>219</v>
      </c>
      <c r="Y18" s="97"/>
      <c r="Z18" s="97"/>
      <c r="AA18" s="97"/>
      <c r="AB18" s="103"/>
      <c r="AC18" s="103"/>
      <c r="AD18" s="103"/>
      <c r="AE18" s="97" t="s">
        <v>225</v>
      </c>
      <c r="AF18" s="104"/>
      <c r="AG18" s="91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 t="s">
        <v>220</v>
      </c>
      <c r="AS18" s="94"/>
      <c r="AT18" s="94"/>
      <c r="AU18" s="95"/>
    </row>
    <row r="19" spans="1:47" s="86" customFormat="1" x14ac:dyDescent="0.2">
      <c r="A19" s="119">
        <v>45</v>
      </c>
      <c r="B19" s="108" t="str">
        <f>HYPERLINK("Haendler\"&amp;A19&amp;".jpg",""&amp;A19)</f>
        <v>45</v>
      </c>
      <c r="C19" s="108" t="str">
        <f>HYPERLINK("http://www.diekommunikationsfabrik.de\2017\12_Dezember_2\Haendler\"&amp;B19&amp;".jpg",""&amp;B19)</f>
        <v>45</v>
      </c>
      <c r="D19" s="80" t="s">
        <v>63</v>
      </c>
      <c r="E19" s="87" t="s">
        <v>51</v>
      </c>
      <c r="F19" s="88" t="s">
        <v>57</v>
      </c>
      <c r="G19" s="99"/>
      <c r="H19" s="96" t="s">
        <v>31</v>
      </c>
      <c r="I19" s="93"/>
      <c r="J19" s="100" t="s">
        <v>31</v>
      </c>
      <c r="K19" s="90">
        <v>17000</v>
      </c>
      <c r="L19" s="90">
        <v>10000</v>
      </c>
      <c r="M19" s="90"/>
      <c r="N19" s="98"/>
      <c r="O19" s="92"/>
      <c r="P19" s="90"/>
      <c r="Q19" s="93"/>
      <c r="R19" s="90"/>
      <c r="S19" s="90"/>
      <c r="T19" s="90"/>
      <c r="U19" s="90" t="s">
        <v>31</v>
      </c>
      <c r="V19" s="101" t="s">
        <v>31</v>
      </c>
      <c r="W19" s="102"/>
      <c r="X19" s="97" t="s">
        <v>219</v>
      </c>
      <c r="Y19" s="97"/>
      <c r="Z19" s="97"/>
      <c r="AA19" s="97"/>
      <c r="AB19" s="103"/>
      <c r="AC19" s="103"/>
      <c r="AD19" s="103"/>
      <c r="AE19" s="97" t="s">
        <v>225</v>
      </c>
      <c r="AF19" s="104"/>
      <c r="AG19" s="91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 t="s">
        <v>220</v>
      </c>
      <c r="AS19" s="94"/>
      <c r="AT19" s="94"/>
      <c r="AU19" s="95"/>
    </row>
    <row r="20" spans="1:47" s="86" customFormat="1" x14ac:dyDescent="0.2">
      <c r="A20" s="119">
        <v>45</v>
      </c>
      <c r="B20" s="108" t="str">
        <f>HYPERLINK("Haendler\"&amp;A20&amp;".jpg",""&amp;A20)</f>
        <v>45</v>
      </c>
      <c r="C20" s="108" t="str">
        <f>HYPERLINK("http://www.diekommunikationsfabrik.de\2017\12_Dezember_2\Haendler\"&amp;B20&amp;".jpg",""&amp;B20)</f>
        <v>45</v>
      </c>
      <c r="D20" s="80" t="s">
        <v>64</v>
      </c>
      <c r="E20" s="87" t="s">
        <v>51</v>
      </c>
      <c r="F20" s="88" t="s">
        <v>58</v>
      </c>
      <c r="G20" s="99"/>
      <c r="H20" s="96" t="s">
        <v>31</v>
      </c>
      <c r="I20" s="93"/>
      <c r="J20" s="100" t="s">
        <v>31</v>
      </c>
      <c r="K20" s="90">
        <v>17000</v>
      </c>
      <c r="L20" s="90">
        <v>10000</v>
      </c>
      <c r="M20" s="90"/>
      <c r="N20" s="98"/>
      <c r="O20" s="92"/>
      <c r="P20" s="90"/>
      <c r="Q20" s="93"/>
      <c r="R20" s="90"/>
      <c r="S20" s="90"/>
      <c r="T20" s="90"/>
      <c r="U20" s="90" t="s">
        <v>31</v>
      </c>
      <c r="V20" s="101" t="s">
        <v>31</v>
      </c>
      <c r="W20" s="102"/>
      <c r="X20" s="97" t="s">
        <v>219</v>
      </c>
      <c r="Y20" s="97"/>
      <c r="Z20" s="97"/>
      <c r="AA20" s="97"/>
      <c r="AB20" s="103"/>
      <c r="AC20" s="103"/>
      <c r="AD20" s="103"/>
      <c r="AE20" s="97" t="s">
        <v>225</v>
      </c>
      <c r="AF20" s="104"/>
      <c r="AG20" s="91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 t="s">
        <v>220</v>
      </c>
      <c r="AS20" s="94"/>
      <c r="AT20" s="94"/>
      <c r="AU20" s="95"/>
    </row>
    <row r="21" spans="1:47" s="86" customFormat="1" x14ac:dyDescent="0.2">
      <c r="A21" s="119">
        <v>45</v>
      </c>
      <c r="B21" s="108" t="str">
        <f>HYPERLINK("Haendler\"&amp;A21&amp;".jpg",""&amp;A21)</f>
        <v>45</v>
      </c>
      <c r="C21" s="108" t="str">
        <f>HYPERLINK("http://www.diekommunikationsfabrik.de\2017\12_Dezember_2\Haendler\"&amp;B21&amp;".jpg",""&amp;B21)</f>
        <v>45</v>
      </c>
      <c r="D21" s="80" t="s">
        <v>65</v>
      </c>
      <c r="E21" s="87" t="s">
        <v>51</v>
      </c>
      <c r="F21" s="88" t="s">
        <v>194</v>
      </c>
      <c r="G21" s="99"/>
      <c r="H21" s="96" t="s">
        <v>31</v>
      </c>
      <c r="I21" s="93"/>
      <c r="J21" s="100" t="s">
        <v>31</v>
      </c>
      <c r="K21" s="90">
        <v>17000</v>
      </c>
      <c r="L21" s="90">
        <v>10000</v>
      </c>
      <c r="M21" s="90"/>
      <c r="N21" s="98"/>
      <c r="O21" s="92"/>
      <c r="P21" s="90"/>
      <c r="Q21" s="93"/>
      <c r="R21" s="90"/>
      <c r="S21" s="90"/>
      <c r="T21" s="90"/>
      <c r="U21" s="90" t="s">
        <v>31</v>
      </c>
      <c r="V21" s="101" t="s">
        <v>31</v>
      </c>
      <c r="W21" s="102"/>
      <c r="X21" s="97" t="s">
        <v>219</v>
      </c>
      <c r="Y21" s="97"/>
      <c r="Z21" s="97"/>
      <c r="AA21" s="97"/>
      <c r="AB21" s="103"/>
      <c r="AC21" s="103"/>
      <c r="AD21" s="103"/>
      <c r="AE21" s="97" t="s">
        <v>225</v>
      </c>
      <c r="AF21" s="104"/>
      <c r="AG21" s="91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 t="s">
        <v>220</v>
      </c>
      <c r="AS21" s="94"/>
      <c r="AT21" s="94"/>
      <c r="AU21" s="95"/>
    </row>
    <row r="22" spans="1:47" s="86" customFormat="1" x14ac:dyDescent="0.2">
      <c r="A22" s="119">
        <v>45</v>
      </c>
      <c r="B22" s="108" t="str">
        <f>HYPERLINK("Haendler\"&amp;A22&amp;".jpg",""&amp;A22)</f>
        <v>45</v>
      </c>
      <c r="C22" s="108" t="str">
        <f>HYPERLINK("http://www.diekommunikationsfabrik.de\2017\12_Dezember_2\Haendler\"&amp;B22&amp;".jpg",""&amp;B22)</f>
        <v>45</v>
      </c>
      <c r="D22" s="114" t="s">
        <v>180</v>
      </c>
      <c r="E22" s="87" t="s">
        <v>51</v>
      </c>
      <c r="F22" s="88" t="s">
        <v>191</v>
      </c>
      <c r="G22" s="99"/>
      <c r="H22" s="96" t="s">
        <v>31</v>
      </c>
      <c r="I22" s="93"/>
      <c r="J22" s="100" t="s">
        <v>31</v>
      </c>
      <c r="K22" s="90">
        <v>6000</v>
      </c>
      <c r="L22" s="90">
        <v>3000</v>
      </c>
      <c r="M22" s="90"/>
      <c r="N22" s="98"/>
      <c r="O22" s="92"/>
      <c r="P22" s="90"/>
      <c r="Q22" s="93"/>
      <c r="R22" s="90"/>
      <c r="S22" s="90"/>
      <c r="T22" s="90"/>
      <c r="U22" s="90" t="s">
        <v>31</v>
      </c>
      <c r="V22" s="101" t="s">
        <v>31</v>
      </c>
      <c r="W22" s="102"/>
      <c r="X22" s="97" t="s">
        <v>219</v>
      </c>
      <c r="Y22" s="97"/>
      <c r="Z22" s="97"/>
      <c r="AA22" s="97"/>
      <c r="AB22" s="103"/>
      <c r="AC22" s="103"/>
      <c r="AD22" s="103"/>
      <c r="AE22" s="97" t="s">
        <v>225</v>
      </c>
      <c r="AF22" s="104"/>
      <c r="AG22" s="91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 t="s">
        <v>220</v>
      </c>
      <c r="AS22" s="94"/>
      <c r="AT22" s="94"/>
      <c r="AU22" s="95"/>
    </row>
    <row r="23" spans="1:47" s="86" customFormat="1" x14ac:dyDescent="0.2">
      <c r="A23" s="119">
        <v>45</v>
      </c>
      <c r="B23" s="108" t="str">
        <f>HYPERLINK("Haendler\"&amp;A23&amp;".jpg",""&amp;A23)</f>
        <v>45</v>
      </c>
      <c r="C23" s="108" t="str">
        <f>HYPERLINK("http://www.diekommunikationsfabrik.de\2017\12_Dezember_2\Haendler\"&amp;B23&amp;".jpg",""&amp;B23)</f>
        <v>45</v>
      </c>
      <c r="D23" s="80" t="s">
        <v>67</v>
      </c>
      <c r="E23" s="87" t="s">
        <v>51</v>
      </c>
      <c r="F23" s="88" t="s">
        <v>150</v>
      </c>
      <c r="G23" s="99"/>
      <c r="H23" s="96" t="s">
        <v>31</v>
      </c>
      <c r="I23" s="93"/>
      <c r="J23" s="100" t="s">
        <v>31</v>
      </c>
      <c r="K23" s="90">
        <v>10000</v>
      </c>
      <c r="L23" s="90">
        <v>5000</v>
      </c>
      <c r="M23" s="90"/>
      <c r="N23" s="98"/>
      <c r="O23" s="92"/>
      <c r="P23" s="90"/>
      <c r="Q23" s="93"/>
      <c r="R23" s="90"/>
      <c r="S23" s="90"/>
      <c r="T23" s="90"/>
      <c r="U23" s="90" t="s">
        <v>31</v>
      </c>
      <c r="V23" s="101" t="s">
        <v>31</v>
      </c>
      <c r="W23" s="102"/>
      <c r="X23" s="97" t="s">
        <v>219</v>
      </c>
      <c r="Y23" s="97"/>
      <c r="Z23" s="97"/>
      <c r="AA23" s="97"/>
      <c r="AB23" s="103"/>
      <c r="AC23" s="103"/>
      <c r="AD23" s="103"/>
      <c r="AE23" s="97" t="s">
        <v>225</v>
      </c>
      <c r="AF23" s="104"/>
      <c r="AG23" s="91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 t="s">
        <v>220</v>
      </c>
      <c r="AS23" s="94"/>
      <c r="AT23" s="94"/>
      <c r="AU23" s="95"/>
    </row>
    <row r="24" spans="1:47" s="3" customFormat="1" x14ac:dyDescent="0.2">
      <c r="A24" s="73">
        <v>5</v>
      </c>
      <c r="B24" s="108" t="str">
        <f t="shared" ref="B24:B25" si="2">HYPERLINK("Haendler\"&amp;A24&amp;".jpg",""&amp;A24)</f>
        <v>5</v>
      </c>
      <c r="C24" s="108" t="str">
        <f t="shared" ref="C24:C25" si="3">HYPERLINK("http://www.diekommunikationsfabrik.de\2017\12_Dezember_2\Haendler\"&amp;B24&amp;".jpg",""&amp;B24)</f>
        <v>5</v>
      </c>
      <c r="D24" s="84" t="s">
        <v>160</v>
      </c>
      <c r="E24" s="87" t="s">
        <v>51</v>
      </c>
      <c r="F24" s="88" t="s">
        <v>66</v>
      </c>
      <c r="G24" s="99"/>
      <c r="H24" s="96">
        <v>45095</v>
      </c>
      <c r="I24" s="93"/>
      <c r="J24" s="100" t="s">
        <v>31</v>
      </c>
      <c r="K24" s="90" t="s">
        <v>31</v>
      </c>
      <c r="L24" s="90" t="s">
        <v>31</v>
      </c>
      <c r="M24" s="90" t="s">
        <v>220</v>
      </c>
      <c r="N24" s="98" t="s">
        <v>218</v>
      </c>
      <c r="O24" s="92"/>
      <c r="P24" s="90">
        <v>1.0000000000000001E-5</v>
      </c>
      <c r="Q24" s="93">
        <v>355.81</v>
      </c>
      <c r="R24" s="90">
        <v>36</v>
      </c>
      <c r="S24" s="90">
        <v>10000</v>
      </c>
      <c r="T24" s="90"/>
      <c r="U24" s="90" t="s">
        <v>31</v>
      </c>
      <c r="V24" s="101">
        <v>0.71147291339114771</v>
      </c>
      <c r="W24" s="102"/>
      <c r="X24" s="97"/>
      <c r="Y24" s="97"/>
      <c r="Z24" s="97" t="s">
        <v>220</v>
      </c>
      <c r="AA24" s="97" t="s">
        <v>220</v>
      </c>
      <c r="AB24" s="103"/>
      <c r="AC24" s="103" t="s">
        <v>220</v>
      </c>
      <c r="AD24" s="103" t="s">
        <v>220</v>
      </c>
      <c r="AE24" s="97"/>
      <c r="AF24" s="104"/>
      <c r="AG24" s="91"/>
      <c r="AH24" s="94"/>
      <c r="AI24" s="94"/>
      <c r="AJ24" s="94"/>
      <c r="AK24" s="94"/>
      <c r="AL24" s="94"/>
      <c r="AM24" s="94" t="s">
        <v>220</v>
      </c>
      <c r="AN24" s="94"/>
      <c r="AO24" s="94"/>
      <c r="AP24" s="94"/>
      <c r="AQ24" s="94"/>
      <c r="AR24" s="94"/>
      <c r="AS24" s="94"/>
      <c r="AT24" s="94"/>
      <c r="AU24" s="95"/>
    </row>
    <row r="25" spans="1:47" s="86" customFormat="1" x14ac:dyDescent="0.2">
      <c r="A25" s="119">
        <v>45</v>
      </c>
      <c r="B25" s="108" t="str">
        <f t="shared" si="2"/>
        <v>45</v>
      </c>
      <c r="C25" s="108" t="str">
        <f t="shared" si="3"/>
        <v>45</v>
      </c>
      <c r="D25" s="84" t="s">
        <v>160</v>
      </c>
      <c r="E25" s="87" t="s">
        <v>51</v>
      </c>
      <c r="F25" s="88" t="s">
        <v>66</v>
      </c>
      <c r="G25" s="99"/>
      <c r="H25" s="96" t="s">
        <v>31</v>
      </c>
      <c r="I25" s="93"/>
      <c r="J25" s="100" t="s">
        <v>31</v>
      </c>
      <c r="K25" s="90">
        <v>11000</v>
      </c>
      <c r="L25" s="90">
        <v>6000</v>
      </c>
      <c r="M25" s="90"/>
      <c r="N25" s="98"/>
      <c r="O25" s="92"/>
      <c r="P25" s="90"/>
      <c r="Q25" s="93"/>
      <c r="R25" s="90"/>
      <c r="S25" s="90"/>
      <c r="T25" s="90"/>
      <c r="U25" s="90" t="s">
        <v>31</v>
      </c>
      <c r="V25" s="101" t="s">
        <v>31</v>
      </c>
      <c r="W25" s="102"/>
      <c r="X25" s="97" t="s">
        <v>219</v>
      </c>
      <c r="Y25" s="97"/>
      <c r="Z25" s="97"/>
      <c r="AA25" s="97"/>
      <c r="AB25" s="103"/>
      <c r="AC25" s="103"/>
      <c r="AD25" s="103"/>
      <c r="AE25" s="97" t="s">
        <v>225</v>
      </c>
      <c r="AF25" s="104"/>
      <c r="AG25" s="91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 t="s">
        <v>220</v>
      </c>
      <c r="AS25" s="94"/>
      <c r="AT25" s="94"/>
      <c r="AU25" s="95"/>
    </row>
    <row r="26" spans="1:47" s="86" customFormat="1" x14ac:dyDescent="0.2">
      <c r="A26" s="119">
        <v>45</v>
      </c>
      <c r="B26" s="108" t="str">
        <f>HYPERLINK("Haendler\"&amp;A26&amp;".jpg",""&amp;A26)</f>
        <v>45</v>
      </c>
      <c r="C26" s="108" t="str">
        <f>HYPERLINK("http://www.diekommunikationsfabrik.de\2017\12_Dezember_2\Haendler\"&amp;B26&amp;".jpg",""&amp;B26)</f>
        <v>45</v>
      </c>
      <c r="D26" s="84" t="s">
        <v>160</v>
      </c>
      <c r="E26" s="87" t="s">
        <v>51</v>
      </c>
      <c r="F26" s="88" t="s">
        <v>68</v>
      </c>
      <c r="G26" s="99"/>
      <c r="H26" s="96" t="s">
        <v>31</v>
      </c>
      <c r="I26" s="93"/>
      <c r="J26" s="100" t="s">
        <v>31</v>
      </c>
      <c r="K26" s="90">
        <v>17000</v>
      </c>
      <c r="L26" s="90">
        <v>10000</v>
      </c>
      <c r="M26" s="90"/>
      <c r="N26" s="98"/>
      <c r="O26" s="92"/>
      <c r="P26" s="90"/>
      <c r="Q26" s="93"/>
      <c r="R26" s="90"/>
      <c r="S26" s="90"/>
      <c r="T26" s="90"/>
      <c r="U26" s="90" t="s">
        <v>31</v>
      </c>
      <c r="V26" s="101" t="s">
        <v>31</v>
      </c>
      <c r="W26" s="102"/>
      <c r="X26" s="97" t="s">
        <v>219</v>
      </c>
      <c r="Y26" s="97"/>
      <c r="Z26" s="97"/>
      <c r="AA26" s="97"/>
      <c r="AB26" s="103"/>
      <c r="AC26" s="103"/>
      <c r="AD26" s="103"/>
      <c r="AE26" s="97" t="s">
        <v>225</v>
      </c>
      <c r="AF26" s="104"/>
      <c r="AG26" s="91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 t="s">
        <v>220</v>
      </c>
      <c r="AS26" s="94"/>
      <c r="AT26" s="94"/>
      <c r="AU26" s="95"/>
    </row>
    <row r="27" spans="1:47" s="86" customFormat="1" x14ac:dyDescent="0.2">
      <c r="A27" s="119">
        <v>45</v>
      </c>
      <c r="B27" s="108" t="str">
        <f>HYPERLINK("Haendler\"&amp;A27&amp;".jpg",""&amp;A27)</f>
        <v>45</v>
      </c>
      <c r="C27" s="108" t="str">
        <f>HYPERLINK("http://www.diekommunikationsfabrik.de\2017\12_Dezember_2\Haendler\"&amp;B27&amp;".jpg",""&amp;B27)</f>
        <v>45</v>
      </c>
      <c r="D27" s="84" t="s">
        <v>70</v>
      </c>
      <c r="E27" s="87" t="s">
        <v>51</v>
      </c>
      <c r="F27" s="88" t="s">
        <v>147</v>
      </c>
      <c r="G27" s="99"/>
      <c r="H27" s="96" t="s">
        <v>31</v>
      </c>
      <c r="I27" s="93"/>
      <c r="J27" s="100" t="s">
        <v>31</v>
      </c>
      <c r="K27" s="90">
        <v>10000</v>
      </c>
      <c r="L27" s="90">
        <v>5000</v>
      </c>
      <c r="M27" s="90"/>
      <c r="N27" s="98"/>
      <c r="O27" s="92"/>
      <c r="P27" s="90"/>
      <c r="Q27" s="93"/>
      <c r="R27" s="90"/>
      <c r="S27" s="90"/>
      <c r="T27" s="90"/>
      <c r="U27" s="90" t="s">
        <v>31</v>
      </c>
      <c r="V27" s="101" t="s">
        <v>31</v>
      </c>
      <c r="W27" s="102"/>
      <c r="X27" s="97" t="s">
        <v>219</v>
      </c>
      <c r="Y27" s="97"/>
      <c r="Z27" s="97"/>
      <c r="AA27" s="97"/>
      <c r="AB27" s="103"/>
      <c r="AC27" s="103"/>
      <c r="AD27" s="103"/>
      <c r="AE27" s="97" t="s">
        <v>225</v>
      </c>
      <c r="AF27" s="104"/>
      <c r="AG27" s="91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 t="s">
        <v>220</v>
      </c>
      <c r="AS27" s="94"/>
      <c r="AT27" s="94"/>
      <c r="AU27" s="95"/>
    </row>
    <row r="28" spans="1:47" s="86" customFormat="1" x14ac:dyDescent="0.2">
      <c r="A28" s="119">
        <v>45</v>
      </c>
      <c r="B28" s="108" t="str">
        <f>HYPERLINK("Haendler\"&amp;A28&amp;".jpg",""&amp;A28)</f>
        <v>45</v>
      </c>
      <c r="C28" s="108" t="str">
        <f>HYPERLINK("http://www.diekommunikationsfabrik.de\2017\12_Dezember_2\Haendler\"&amp;B28&amp;".jpg",""&amp;B28)</f>
        <v>45</v>
      </c>
      <c r="D28" s="84" t="s">
        <v>69</v>
      </c>
      <c r="E28" s="87" t="s">
        <v>51</v>
      </c>
      <c r="F28" s="88" t="s">
        <v>71</v>
      </c>
      <c r="G28" s="99"/>
      <c r="H28" s="96" t="s">
        <v>31</v>
      </c>
      <c r="I28" s="93"/>
      <c r="J28" s="100" t="s">
        <v>31</v>
      </c>
      <c r="K28" s="90">
        <v>10000</v>
      </c>
      <c r="L28" s="90">
        <v>5000</v>
      </c>
      <c r="M28" s="90"/>
      <c r="N28" s="98"/>
      <c r="O28" s="92"/>
      <c r="P28" s="90"/>
      <c r="Q28" s="93"/>
      <c r="R28" s="90"/>
      <c r="S28" s="90"/>
      <c r="T28" s="90"/>
      <c r="U28" s="90" t="s">
        <v>31</v>
      </c>
      <c r="V28" s="101" t="s">
        <v>31</v>
      </c>
      <c r="W28" s="102"/>
      <c r="X28" s="97" t="s">
        <v>219</v>
      </c>
      <c r="Y28" s="97"/>
      <c r="Z28" s="97"/>
      <c r="AA28" s="97"/>
      <c r="AB28" s="103"/>
      <c r="AC28" s="103"/>
      <c r="AD28" s="103"/>
      <c r="AE28" s="97" t="s">
        <v>225</v>
      </c>
      <c r="AF28" s="104"/>
      <c r="AG28" s="91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 t="s">
        <v>220</v>
      </c>
      <c r="AS28" s="94"/>
      <c r="AT28" s="94"/>
      <c r="AU28" s="95"/>
    </row>
    <row r="29" spans="1:47" s="86" customFormat="1" x14ac:dyDescent="0.2">
      <c r="A29" s="73">
        <v>205</v>
      </c>
      <c r="B29" s="108" t="str">
        <f>HYPERLINK("Haendler\"&amp;A29&amp;".jpg",""&amp;A29)</f>
        <v>205</v>
      </c>
      <c r="C29" s="108" t="str">
        <f>HYPERLINK("http://www.diekommunikationsfabrik.de\2017\12_Dezember_2\Haendler\"&amp;B29&amp;".jpg",""&amp;B29)</f>
        <v>205</v>
      </c>
      <c r="D29" s="84" t="s">
        <v>67</v>
      </c>
      <c r="E29" s="87" t="s">
        <v>72</v>
      </c>
      <c r="F29" s="88" t="s">
        <v>239</v>
      </c>
      <c r="G29" s="99"/>
      <c r="H29" s="96">
        <v>39900</v>
      </c>
      <c r="I29" s="93"/>
      <c r="J29" s="100" t="s">
        <v>31</v>
      </c>
      <c r="K29" s="90" t="s">
        <v>31</v>
      </c>
      <c r="L29" s="90" t="s">
        <v>31</v>
      </c>
      <c r="M29" s="90"/>
      <c r="N29" s="98"/>
      <c r="O29" s="92"/>
      <c r="P29" s="90"/>
      <c r="Q29" s="93"/>
      <c r="R29" s="90"/>
      <c r="S29" s="90"/>
      <c r="T29" s="90"/>
      <c r="U29" s="90" t="s">
        <v>31</v>
      </c>
      <c r="V29" s="101"/>
      <c r="W29" s="102"/>
      <c r="X29" s="97"/>
      <c r="Y29" s="97"/>
      <c r="Z29" s="97"/>
      <c r="AA29" s="97"/>
      <c r="AB29" s="103"/>
      <c r="AC29" s="103"/>
      <c r="AD29" s="103"/>
      <c r="AE29" s="97" t="s">
        <v>240</v>
      </c>
      <c r="AF29" s="104"/>
      <c r="AG29" s="91" t="s">
        <v>220</v>
      </c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5"/>
    </row>
    <row r="30" spans="1:47" s="3" customFormat="1" x14ac:dyDescent="0.2">
      <c r="A30" s="73">
        <v>1</v>
      </c>
      <c r="B30" s="108" t="str">
        <f t="shared" ref="B30:B34" si="4">HYPERLINK("Haendler\"&amp;A30&amp;".jpg",""&amp;A30)</f>
        <v>1</v>
      </c>
      <c r="C30" s="108" t="str">
        <f t="shared" ref="C30:C34" si="5">HYPERLINK("http://www.diekommunikationsfabrik.de\2017\12_Dezember_2\Haendler\"&amp;B30&amp;".jpg",""&amp;B30)</f>
        <v>1</v>
      </c>
      <c r="D30" s="85" t="s">
        <v>173</v>
      </c>
      <c r="E30" s="4" t="s">
        <v>20</v>
      </c>
      <c r="F30" s="5" t="s">
        <v>213</v>
      </c>
      <c r="G30" s="99"/>
      <c r="H30" s="96">
        <v>15990</v>
      </c>
      <c r="I30" s="93"/>
      <c r="J30" s="100" t="s">
        <v>31</v>
      </c>
      <c r="K30" s="90" t="s">
        <v>31</v>
      </c>
      <c r="L30" s="90">
        <v>1000</v>
      </c>
      <c r="M30" s="90"/>
      <c r="N30" s="98" t="s">
        <v>218</v>
      </c>
      <c r="O30" s="92"/>
      <c r="P30" s="90">
        <v>1.0000000000000001E-5</v>
      </c>
      <c r="Q30" s="93">
        <v>139</v>
      </c>
      <c r="R30" s="90">
        <v>48</v>
      </c>
      <c r="S30" s="90">
        <v>10000</v>
      </c>
      <c r="T30" s="90"/>
      <c r="U30" s="90" t="s">
        <v>31</v>
      </c>
      <c r="V30" s="101">
        <v>0.56363636298234143</v>
      </c>
      <c r="W30" s="102"/>
      <c r="X30" s="97" t="s">
        <v>219</v>
      </c>
      <c r="Y30" s="97"/>
      <c r="Z30" s="97"/>
      <c r="AA30" s="97"/>
      <c r="AB30" s="103"/>
      <c r="AC30" s="103"/>
      <c r="AD30" s="103"/>
      <c r="AE30" s="97"/>
      <c r="AF30" s="104"/>
      <c r="AG30" s="91"/>
      <c r="AH30" s="94"/>
      <c r="AI30" s="94"/>
      <c r="AJ30" s="94"/>
      <c r="AK30" s="94"/>
      <c r="AL30" s="94"/>
      <c r="AM30" s="94" t="s">
        <v>220</v>
      </c>
      <c r="AN30" s="94"/>
      <c r="AO30" s="94"/>
      <c r="AP30" s="94"/>
      <c r="AQ30" s="94"/>
      <c r="AR30" s="94"/>
      <c r="AS30" s="94"/>
      <c r="AT30" s="94"/>
      <c r="AU30" s="95"/>
    </row>
    <row r="31" spans="1:47" s="86" customFormat="1" x14ac:dyDescent="0.2">
      <c r="A31" s="73">
        <v>12</v>
      </c>
      <c r="B31" s="108" t="str">
        <f t="shared" si="4"/>
        <v>12</v>
      </c>
      <c r="C31" s="108" t="str">
        <f t="shared" si="5"/>
        <v>12</v>
      </c>
      <c r="D31" s="85" t="s">
        <v>173</v>
      </c>
      <c r="E31" s="87" t="s">
        <v>20</v>
      </c>
      <c r="F31" s="88" t="s">
        <v>213</v>
      </c>
      <c r="G31" s="99"/>
      <c r="H31" s="96">
        <v>15990</v>
      </c>
      <c r="I31" s="93"/>
      <c r="J31" s="100" t="s">
        <v>31</v>
      </c>
      <c r="K31" s="90" t="s">
        <v>31</v>
      </c>
      <c r="L31" s="90">
        <v>1000</v>
      </c>
      <c r="M31" s="90"/>
      <c r="N31" s="98" t="s">
        <v>218</v>
      </c>
      <c r="O31" s="92"/>
      <c r="P31" s="90">
        <v>1.0000000000000001E-5</v>
      </c>
      <c r="Q31" s="93">
        <v>139</v>
      </c>
      <c r="R31" s="90">
        <v>48</v>
      </c>
      <c r="S31" s="90">
        <v>10000</v>
      </c>
      <c r="T31" s="90"/>
      <c r="U31" s="90" t="s">
        <v>31</v>
      </c>
      <c r="V31" s="101">
        <v>0.56363636298234143</v>
      </c>
      <c r="W31" s="102"/>
      <c r="X31" s="97" t="s">
        <v>219</v>
      </c>
      <c r="Y31" s="97"/>
      <c r="Z31" s="97"/>
      <c r="AA31" s="97"/>
      <c r="AB31" s="103"/>
      <c r="AC31" s="103"/>
      <c r="AD31" s="103"/>
      <c r="AE31" s="97"/>
      <c r="AF31" s="104"/>
      <c r="AG31" s="91"/>
      <c r="AH31" s="94"/>
      <c r="AI31" s="94"/>
      <c r="AJ31" s="94"/>
      <c r="AK31" s="94"/>
      <c r="AL31" s="94" t="s">
        <v>220</v>
      </c>
      <c r="AM31" s="94"/>
      <c r="AN31" s="94"/>
      <c r="AO31" s="94"/>
      <c r="AP31" s="94"/>
      <c r="AQ31" s="94"/>
      <c r="AR31" s="94"/>
      <c r="AS31" s="94"/>
      <c r="AT31" s="94"/>
      <c r="AU31" s="95"/>
    </row>
    <row r="32" spans="1:47" s="86" customFormat="1" x14ac:dyDescent="0.2">
      <c r="A32" s="73">
        <v>59</v>
      </c>
      <c r="B32" s="108" t="str">
        <f t="shared" si="4"/>
        <v>59</v>
      </c>
      <c r="C32" s="108" t="str">
        <f t="shared" si="5"/>
        <v>59</v>
      </c>
      <c r="D32" s="85" t="s">
        <v>173</v>
      </c>
      <c r="E32" s="87" t="s">
        <v>20</v>
      </c>
      <c r="F32" s="88" t="s">
        <v>213</v>
      </c>
      <c r="G32" s="99"/>
      <c r="H32" s="96">
        <v>15990</v>
      </c>
      <c r="I32" s="93"/>
      <c r="J32" s="100" t="s">
        <v>31</v>
      </c>
      <c r="K32" s="90" t="s">
        <v>31</v>
      </c>
      <c r="L32" s="90">
        <v>1000</v>
      </c>
      <c r="M32" s="90"/>
      <c r="N32" s="98" t="s">
        <v>218</v>
      </c>
      <c r="O32" s="92"/>
      <c r="P32" s="90">
        <v>1.0000000000000001E-5</v>
      </c>
      <c r="Q32" s="93">
        <v>139</v>
      </c>
      <c r="R32" s="90">
        <v>48</v>
      </c>
      <c r="S32" s="90">
        <v>10000</v>
      </c>
      <c r="T32" s="90"/>
      <c r="U32" s="90" t="s">
        <v>31</v>
      </c>
      <c r="V32" s="101">
        <v>0.56363636298234143</v>
      </c>
      <c r="W32" s="102"/>
      <c r="X32" s="97" t="s">
        <v>219</v>
      </c>
      <c r="Y32" s="97"/>
      <c r="Z32" s="97"/>
      <c r="AA32" s="97"/>
      <c r="AB32" s="103"/>
      <c r="AC32" s="103"/>
      <c r="AD32" s="103"/>
      <c r="AE32" s="97"/>
      <c r="AF32" s="104"/>
      <c r="AG32" s="91"/>
      <c r="AH32" s="94"/>
      <c r="AI32" s="94"/>
      <c r="AJ32" s="94"/>
      <c r="AK32" s="94"/>
      <c r="AL32" s="94"/>
      <c r="AM32" s="94" t="s">
        <v>220</v>
      </c>
      <c r="AN32" s="94"/>
      <c r="AO32" s="94"/>
      <c r="AP32" s="94"/>
      <c r="AQ32" s="94"/>
      <c r="AR32" s="94"/>
      <c r="AS32" s="94"/>
      <c r="AT32" s="94"/>
      <c r="AU32" s="95"/>
    </row>
    <row r="33" spans="1:47" s="86" customFormat="1" x14ac:dyDescent="0.2">
      <c r="A33" s="73">
        <v>154</v>
      </c>
      <c r="B33" s="108" t="str">
        <f t="shared" si="4"/>
        <v>154</v>
      </c>
      <c r="C33" s="108" t="str">
        <f t="shared" si="5"/>
        <v>154</v>
      </c>
      <c r="D33" s="85" t="s">
        <v>173</v>
      </c>
      <c r="E33" s="87" t="s">
        <v>20</v>
      </c>
      <c r="F33" s="88" t="s">
        <v>213</v>
      </c>
      <c r="G33" s="99"/>
      <c r="H33" s="96">
        <v>15990</v>
      </c>
      <c r="I33" s="93"/>
      <c r="J33" s="100" t="s">
        <v>31</v>
      </c>
      <c r="K33" s="90" t="s">
        <v>31</v>
      </c>
      <c r="L33" s="90">
        <v>1000</v>
      </c>
      <c r="M33" s="90"/>
      <c r="N33" s="98" t="s">
        <v>218</v>
      </c>
      <c r="O33" s="92"/>
      <c r="P33" s="90">
        <v>1.0000000000000001E-5</v>
      </c>
      <c r="Q33" s="93">
        <v>125</v>
      </c>
      <c r="R33" s="90">
        <v>48</v>
      </c>
      <c r="S33" s="90">
        <v>10000</v>
      </c>
      <c r="T33" s="90"/>
      <c r="U33" s="90" t="s">
        <v>31</v>
      </c>
      <c r="V33" s="101">
        <v>0.60758665729234795</v>
      </c>
      <c r="W33" s="102"/>
      <c r="X33" s="97" t="s">
        <v>219</v>
      </c>
      <c r="Y33" s="97"/>
      <c r="Z33" s="97"/>
      <c r="AA33" s="97"/>
      <c r="AB33" s="103"/>
      <c r="AC33" s="103"/>
      <c r="AD33" s="103"/>
      <c r="AE33" s="97"/>
      <c r="AF33" s="104"/>
      <c r="AG33" s="91"/>
      <c r="AH33" s="94"/>
      <c r="AI33" s="94"/>
      <c r="AJ33" s="94"/>
      <c r="AK33" s="94"/>
      <c r="AL33" s="94" t="s">
        <v>220</v>
      </c>
      <c r="AM33" s="94"/>
      <c r="AN33" s="94"/>
      <c r="AO33" s="94"/>
      <c r="AP33" s="94"/>
      <c r="AQ33" s="94"/>
      <c r="AR33" s="94"/>
      <c r="AS33" s="94"/>
      <c r="AT33" s="94"/>
      <c r="AU33" s="95"/>
    </row>
    <row r="34" spans="1:47" s="3" customFormat="1" x14ac:dyDescent="0.2">
      <c r="A34" s="73">
        <v>114</v>
      </c>
      <c r="B34" s="108" t="str">
        <f t="shared" si="4"/>
        <v>114</v>
      </c>
      <c r="C34" s="108" t="str">
        <f t="shared" si="5"/>
        <v>114</v>
      </c>
      <c r="D34" s="85" t="s">
        <v>173</v>
      </c>
      <c r="E34" s="87" t="s">
        <v>20</v>
      </c>
      <c r="F34" s="88" t="s">
        <v>213</v>
      </c>
      <c r="G34" s="99"/>
      <c r="H34" s="96">
        <v>15990</v>
      </c>
      <c r="I34" s="93"/>
      <c r="J34" s="100" t="s">
        <v>31</v>
      </c>
      <c r="K34" s="90" t="s">
        <v>31</v>
      </c>
      <c r="L34" s="90">
        <v>1000</v>
      </c>
      <c r="M34" s="90"/>
      <c r="N34" s="98"/>
      <c r="O34" s="92"/>
      <c r="P34" s="90"/>
      <c r="Q34" s="93"/>
      <c r="R34" s="90"/>
      <c r="S34" s="90"/>
      <c r="T34" s="90"/>
      <c r="U34" s="90" t="s">
        <v>31</v>
      </c>
      <c r="V34" s="101" t="s">
        <v>31</v>
      </c>
      <c r="W34" s="102"/>
      <c r="X34" s="97" t="s">
        <v>219</v>
      </c>
      <c r="Y34" s="97"/>
      <c r="Z34" s="97"/>
      <c r="AA34" s="97"/>
      <c r="AB34" s="103"/>
      <c r="AC34" s="103"/>
      <c r="AD34" s="103"/>
      <c r="AE34" s="97"/>
      <c r="AF34" s="104"/>
      <c r="AG34" s="91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 t="s">
        <v>220</v>
      </c>
      <c r="AU34" s="95"/>
    </row>
    <row r="35" spans="1:47" s="3" customFormat="1" x14ac:dyDescent="0.2">
      <c r="A35" s="73">
        <v>13</v>
      </c>
      <c r="B35" s="108" t="str">
        <f>HYPERLINK("Haendler\"&amp;A35&amp;".jpg",""&amp;A35)</f>
        <v>13</v>
      </c>
      <c r="C35" s="108" t="str">
        <f>HYPERLINK("http://www.diekommunikationsfabrik.de\2017\12_Dezember_2\Haendler\"&amp;B35&amp;".jpg",""&amp;B35)</f>
        <v>13</v>
      </c>
      <c r="D35" s="84" t="s">
        <v>60</v>
      </c>
      <c r="E35" s="87" t="s">
        <v>20</v>
      </c>
      <c r="F35" s="88" t="s">
        <v>78</v>
      </c>
      <c r="G35" s="99"/>
      <c r="H35" s="96">
        <v>14390</v>
      </c>
      <c r="I35" s="93">
        <v>11790</v>
      </c>
      <c r="J35" s="100">
        <v>0.18068102849200834</v>
      </c>
      <c r="K35" s="90">
        <v>2600</v>
      </c>
      <c r="L35" s="90" t="s">
        <v>31</v>
      </c>
      <c r="M35" s="90"/>
      <c r="N35" s="98"/>
      <c r="O35" s="92"/>
      <c r="P35" s="90"/>
      <c r="Q35" s="93"/>
      <c r="R35" s="90"/>
      <c r="S35" s="90"/>
      <c r="T35" s="90"/>
      <c r="U35" s="90" t="s">
        <v>31</v>
      </c>
      <c r="V35" s="101"/>
      <c r="W35" s="102"/>
      <c r="X35" s="97"/>
      <c r="Y35" s="97"/>
      <c r="Z35" s="97"/>
      <c r="AA35" s="97"/>
      <c r="AB35" s="103"/>
      <c r="AC35" s="103" t="s">
        <v>220</v>
      </c>
      <c r="AD35" s="103"/>
      <c r="AE35" s="97"/>
      <c r="AF35" s="104"/>
      <c r="AG35" s="91"/>
      <c r="AH35" s="94"/>
      <c r="AI35" s="94"/>
      <c r="AJ35" s="94" t="s">
        <v>220</v>
      </c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5"/>
    </row>
    <row r="36" spans="1:47" s="3" customFormat="1" x14ac:dyDescent="0.2">
      <c r="A36" s="73">
        <v>14</v>
      </c>
      <c r="B36" s="108" t="str">
        <f>HYPERLINK("Haendler\"&amp;A36&amp;".jpg",""&amp;A36)</f>
        <v>14</v>
      </c>
      <c r="C36" s="108" t="str">
        <f>HYPERLINK("http://www.diekommunikationsfabrik.de\2017\12_Dezember_2\Haendler\"&amp;B36&amp;".jpg",""&amp;B36)</f>
        <v>14</v>
      </c>
      <c r="D36" s="84" t="s">
        <v>60</v>
      </c>
      <c r="E36" s="87" t="s">
        <v>217</v>
      </c>
      <c r="F36" s="88" t="s">
        <v>79</v>
      </c>
      <c r="G36" s="99"/>
      <c r="H36" s="96">
        <v>19890</v>
      </c>
      <c r="I36" s="93">
        <v>16790</v>
      </c>
      <c r="J36" s="100">
        <v>0.15585721468074409</v>
      </c>
      <c r="K36" s="90">
        <v>3100</v>
      </c>
      <c r="L36" s="90" t="s">
        <v>31</v>
      </c>
      <c r="M36" s="90"/>
      <c r="N36" s="98"/>
      <c r="O36" s="92"/>
      <c r="P36" s="90"/>
      <c r="Q36" s="93"/>
      <c r="R36" s="90"/>
      <c r="S36" s="90"/>
      <c r="T36" s="90"/>
      <c r="U36" s="90" t="s">
        <v>31</v>
      </c>
      <c r="V36" s="101"/>
      <c r="W36" s="102"/>
      <c r="X36" s="97"/>
      <c r="Y36" s="97"/>
      <c r="Z36" s="97"/>
      <c r="AA36" s="97"/>
      <c r="AB36" s="103"/>
      <c r="AC36" s="103"/>
      <c r="AD36" s="103"/>
      <c r="AE36" s="97"/>
      <c r="AF36" s="104"/>
      <c r="AG36" s="91"/>
      <c r="AH36" s="94"/>
      <c r="AI36" s="94"/>
      <c r="AJ36" s="94" t="s">
        <v>220</v>
      </c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5"/>
    </row>
    <row r="37" spans="1:47" s="3" customFormat="1" x14ac:dyDescent="0.2">
      <c r="A37" s="73">
        <v>16</v>
      </c>
      <c r="B37" s="108" t="str">
        <f t="shared" ref="B37:B38" si="6">HYPERLINK("Haendler\"&amp;A37&amp;".jpg",""&amp;A37)</f>
        <v>16</v>
      </c>
      <c r="C37" s="108" t="str">
        <f t="shared" ref="C37:C38" si="7">HYPERLINK("http://www.diekommunikationsfabrik.de\2017\12_Dezember_2\Haendler\"&amp;B37&amp;".jpg",""&amp;B37)</f>
        <v>16</v>
      </c>
      <c r="D37" s="84" t="s">
        <v>173</v>
      </c>
      <c r="E37" s="87" t="s">
        <v>104</v>
      </c>
      <c r="F37" s="88" t="s">
        <v>105</v>
      </c>
      <c r="G37" s="99"/>
      <c r="H37" s="96">
        <v>11390</v>
      </c>
      <c r="I37" s="93">
        <v>10645</v>
      </c>
      <c r="J37" s="100">
        <v>6.5408252853380158E-2</v>
      </c>
      <c r="K37" s="90">
        <v>1424</v>
      </c>
      <c r="L37" s="90">
        <v>679</v>
      </c>
      <c r="M37" s="90"/>
      <c r="N37" s="98"/>
      <c r="O37" s="92"/>
      <c r="P37" s="90"/>
      <c r="Q37" s="93"/>
      <c r="R37" s="90"/>
      <c r="S37" s="90"/>
      <c r="T37" s="90"/>
      <c r="U37" s="90" t="s">
        <v>31</v>
      </c>
      <c r="V37" s="101"/>
      <c r="W37" s="102"/>
      <c r="X37" s="97"/>
      <c r="Y37" s="97"/>
      <c r="Z37" s="97"/>
      <c r="AA37" s="97"/>
      <c r="AB37" s="103"/>
      <c r="AC37" s="103"/>
      <c r="AD37" s="103"/>
      <c r="AE37" s="97" t="s">
        <v>224</v>
      </c>
      <c r="AF37" s="104"/>
      <c r="AG37" s="91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 t="s">
        <v>220</v>
      </c>
      <c r="AU37" s="95"/>
    </row>
    <row r="38" spans="1:47" s="7" customFormat="1" x14ac:dyDescent="0.2">
      <c r="A38" s="77">
        <v>47</v>
      </c>
      <c r="B38" s="108" t="str">
        <f t="shared" si="6"/>
        <v>47</v>
      </c>
      <c r="C38" s="108" t="str">
        <f t="shared" si="7"/>
        <v>47</v>
      </c>
      <c r="D38" s="84" t="s">
        <v>173</v>
      </c>
      <c r="E38" s="4" t="s">
        <v>104</v>
      </c>
      <c r="F38" s="5" t="s">
        <v>105</v>
      </c>
      <c r="G38" s="99"/>
      <c r="H38" s="96">
        <v>11510</v>
      </c>
      <c r="I38" s="93">
        <v>11510</v>
      </c>
      <c r="J38" s="100">
        <v>0</v>
      </c>
      <c r="K38" s="90">
        <v>679</v>
      </c>
      <c r="L38" s="90">
        <v>679</v>
      </c>
      <c r="M38" s="90"/>
      <c r="N38" s="98"/>
      <c r="O38" s="92"/>
      <c r="P38" s="90"/>
      <c r="Q38" s="93"/>
      <c r="R38" s="90"/>
      <c r="S38" s="90"/>
      <c r="T38" s="90"/>
      <c r="U38" s="90" t="s">
        <v>31</v>
      </c>
      <c r="V38" s="101" t="s">
        <v>31</v>
      </c>
      <c r="W38" s="102"/>
      <c r="X38" s="97"/>
      <c r="Y38" s="97"/>
      <c r="Z38" s="97"/>
      <c r="AA38" s="97"/>
      <c r="AB38" s="103"/>
      <c r="AC38" s="103"/>
      <c r="AD38" s="103"/>
      <c r="AE38" s="97" t="s">
        <v>224</v>
      </c>
      <c r="AF38" s="104"/>
      <c r="AG38" s="91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 t="s">
        <v>220</v>
      </c>
      <c r="AS38" s="94"/>
      <c r="AT38" s="94"/>
      <c r="AU38" s="95"/>
    </row>
    <row r="39" spans="1:47" s="86" customFormat="1" x14ac:dyDescent="0.2">
      <c r="A39" s="73">
        <v>71</v>
      </c>
      <c r="B39" s="108" t="str">
        <f>HYPERLINK("Haendler\"&amp;A39&amp;".jpg",""&amp;A39)</f>
        <v>71</v>
      </c>
      <c r="C39" s="108" t="str">
        <f>HYPERLINK("http://www.diekommunikationsfabrik.de\2017\12_Dezember_2\Haendler\"&amp;B39&amp;".jpg",""&amp;B39)</f>
        <v>71</v>
      </c>
      <c r="D39" s="84" t="s">
        <v>60</v>
      </c>
      <c r="E39" s="87" t="s">
        <v>81</v>
      </c>
      <c r="F39" s="88">
        <v>500</v>
      </c>
      <c r="G39" s="99"/>
      <c r="H39" s="96" t="s">
        <v>31</v>
      </c>
      <c r="I39" s="93"/>
      <c r="J39" s="100" t="s">
        <v>31</v>
      </c>
      <c r="K39" s="90" t="s">
        <v>31</v>
      </c>
      <c r="L39" s="90">
        <v>3300</v>
      </c>
      <c r="M39" s="90"/>
      <c r="N39" s="98"/>
      <c r="O39" s="92"/>
      <c r="P39" s="90"/>
      <c r="Q39" s="93"/>
      <c r="R39" s="90"/>
      <c r="S39" s="90"/>
      <c r="T39" s="90"/>
      <c r="U39" s="90" t="s">
        <v>31</v>
      </c>
      <c r="V39" s="101"/>
      <c r="W39" s="102"/>
      <c r="X39" s="97" t="s">
        <v>219</v>
      </c>
      <c r="Y39" s="97"/>
      <c r="Z39" s="97"/>
      <c r="AA39" s="97"/>
      <c r="AB39" s="103"/>
      <c r="AC39" s="103"/>
      <c r="AD39" s="103"/>
      <c r="AE39" s="97" t="s">
        <v>225</v>
      </c>
      <c r="AF39" s="104"/>
      <c r="AG39" s="91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 t="s">
        <v>220</v>
      </c>
      <c r="AS39" s="94"/>
      <c r="AT39" s="94"/>
      <c r="AU39" s="95"/>
    </row>
    <row r="40" spans="1:47" s="3" customFormat="1" x14ac:dyDescent="0.2">
      <c r="A40" s="73">
        <v>71</v>
      </c>
      <c r="B40" s="108" t="str">
        <f>HYPERLINK("Haendler\"&amp;A40&amp;".jpg",""&amp;A40)</f>
        <v>71</v>
      </c>
      <c r="C40" s="108" t="str">
        <f>HYPERLINK("http://www.diekommunikationsfabrik.de\2017\12_Dezember_2\Haendler\"&amp;B40&amp;".jpg",""&amp;B40)</f>
        <v>71</v>
      </c>
      <c r="D40" s="84" t="s">
        <v>180</v>
      </c>
      <c r="E40" s="87" t="s">
        <v>81</v>
      </c>
      <c r="F40" s="88" t="s">
        <v>179</v>
      </c>
      <c r="G40" s="99"/>
      <c r="H40" s="96" t="s">
        <v>31</v>
      </c>
      <c r="I40" s="93"/>
      <c r="J40" s="100" t="s">
        <v>31</v>
      </c>
      <c r="K40" s="90" t="s">
        <v>31</v>
      </c>
      <c r="L40" s="90">
        <v>2800</v>
      </c>
      <c r="M40" s="90"/>
      <c r="N40" s="98"/>
      <c r="O40" s="92"/>
      <c r="P40" s="90"/>
      <c r="Q40" s="93"/>
      <c r="R40" s="90"/>
      <c r="S40" s="90"/>
      <c r="T40" s="90"/>
      <c r="U40" s="90" t="s">
        <v>31</v>
      </c>
      <c r="V40" s="101"/>
      <c r="W40" s="102"/>
      <c r="X40" s="97" t="s">
        <v>219</v>
      </c>
      <c r="Y40" s="97"/>
      <c r="Z40" s="97"/>
      <c r="AA40" s="97"/>
      <c r="AB40" s="103"/>
      <c r="AC40" s="103"/>
      <c r="AD40" s="103"/>
      <c r="AE40" s="97" t="s">
        <v>225</v>
      </c>
      <c r="AF40" s="104"/>
      <c r="AG40" s="91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 t="s">
        <v>220</v>
      </c>
      <c r="AS40" s="94"/>
      <c r="AT40" s="94"/>
      <c r="AU40" s="95"/>
    </row>
    <row r="41" spans="1:47" s="7" customFormat="1" x14ac:dyDescent="0.2">
      <c r="A41" s="73">
        <v>71</v>
      </c>
      <c r="B41" s="108" t="str">
        <f>HYPERLINK("Haendler\"&amp;A41&amp;".jpg",""&amp;A41)</f>
        <v>71</v>
      </c>
      <c r="C41" s="108" t="str">
        <f>HYPERLINK("http://www.diekommunikationsfabrik.de\2017\12_Dezember_2\Haendler\"&amp;B41&amp;".jpg",""&amp;B41)</f>
        <v>71</v>
      </c>
      <c r="D41" s="84" t="s">
        <v>76</v>
      </c>
      <c r="E41" s="87" t="s">
        <v>81</v>
      </c>
      <c r="F41" s="88" t="s">
        <v>170</v>
      </c>
      <c r="G41" s="99"/>
      <c r="H41" s="96" t="s">
        <v>31</v>
      </c>
      <c r="I41" s="93"/>
      <c r="J41" s="100" t="s">
        <v>31</v>
      </c>
      <c r="K41" s="90"/>
      <c r="L41" s="90">
        <v>3300</v>
      </c>
      <c r="M41" s="90"/>
      <c r="N41" s="98"/>
      <c r="O41" s="92"/>
      <c r="P41" s="90"/>
      <c r="Q41" s="93"/>
      <c r="R41" s="90"/>
      <c r="S41" s="90"/>
      <c r="T41" s="90"/>
      <c r="U41" s="90" t="s">
        <v>31</v>
      </c>
      <c r="V41" s="101" t="s">
        <v>31</v>
      </c>
      <c r="W41" s="102"/>
      <c r="X41" s="97" t="s">
        <v>219</v>
      </c>
      <c r="Y41" s="97"/>
      <c r="Z41" s="97"/>
      <c r="AA41" s="97"/>
      <c r="AB41" s="103"/>
      <c r="AC41" s="103"/>
      <c r="AD41" s="103"/>
      <c r="AE41" s="97" t="s">
        <v>225</v>
      </c>
      <c r="AF41" s="104"/>
      <c r="AG41" s="91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 t="s">
        <v>220</v>
      </c>
      <c r="AS41" s="94"/>
      <c r="AT41" s="94"/>
      <c r="AU41" s="95"/>
    </row>
    <row r="42" spans="1:47" s="3" customFormat="1" x14ac:dyDescent="0.2">
      <c r="A42" s="73">
        <v>71</v>
      </c>
      <c r="B42" s="108" t="str">
        <f>HYPERLINK("Haendler\"&amp;A42&amp;".jpg",""&amp;A42)</f>
        <v>71</v>
      </c>
      <c r="C42" s="108" t="str">
        <f>HYPERLINK("http://www.diekommunikationsfabrik.de\2017\12_Dezember_2\Haendler\"&amp;B42&amp;".jpg",""&amp;B42)</f>
        <v>71</v>
      </c>
      <c r="D42" s="84" t="s">
        <v>59</v>
      </c>
      <c r="E42" s="87" t="s">
        <v>81</v>
      </c>
      <c r="F42" s="88" t="s">
        <v>188</v>
      </c>
      <c r="G42" s="99"/>
      <c r="H42" s="96" t="s">
        <v>31</v>
      </c>
      <c r="I42" s="93"/>
      <c r="J42" s="100" t="s">
        <v>31</v>
      </c>
      <c r="K42" s="90" t="s">
        <v>31</v>
      </c>
      <c r="L42" s="90">
        <v>2560</v>
      </c>
      <c r="M42" s="90"/>
      <c r="N42" s="98"/>
      <c r="O42" s="92"/>
      <c r="P42" s="90"/>
      <c r="Q42" s="93"/>
      <c r="R42" s="90"/>
      <c r="S42" s="90"/>
      <c r="T42" s="90"/>
      <c r="U42" s="90" t="s">
        <v>31</v>
      </c>
      <c r="V42" s="101"/>
      <c r="W42" s="102"/>
      <c r="X42" s="97" t="s">
        <v>219</v>
      </c>
      <c r="Y42" s="97"/>
      <c r="Z42" s="97"/>
      <c r="AA42" s="97"/>
      <c r="AB42" s="103"/>
      <c r="AC42" s="103"/>
      <c r="AD42" s="103"/>
      <c r="AE42" s="97" t="s">
        <v>225</v>
      </c>
      <c r="AF42" s="104"/>
      <c r="AG42" s="91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 t="s">
        <v>220</v>
      </c>
      <c r="AS42" s="94"/>
      <c r="AT42" s="94"/>
      <c r="AU42" s="95"/>
    </row>
    <row r="43" spans="1:47" s="86" customFormat="1" ht="12.75" customHeight="1" x14ac:dyDescent="0.2">
      <c r="A43" s="73">
        <v>71</v>
      </c>
      <c r="B43" s="108" t="str">
        <f>HYPERLINK("Haendler\"&amp;A43&amp;".jpg",""&amp;A43)</f>
        <v>71</v>
      </c>
      <c r="C43" s="108" t="str">
        <f>HYPERLINK("http://www.diekommunikationsfabrik.de\2017\12_Dezember_2\Haendler\"&amp;B43&amp;".jpg",""&amp;B43)</f>
        <v>71</v>
      </c>
      <c r="D43" s="84" t="s">
        <v>59</v>
      </c>
      <c r="E43" s="87" t="s">
        <v>81</v>
      </c>
      <c r="F43" s="88" t="s">
        <v>198</v>
      </c>
      <c r="G43" s="99"/>
      <c r="H43" s="96" t="s">
        <v>31</v>
      </c>
      <c r="I43" s="93"/>
      <c r="J43" s="100" t="s">
        <v>31</v>
      </c>
      <c r="K43" s="90"/>
      <c r="L43" s="90">
        <v>2560</v>
      </c>
      <c r="M43" s="90"/>
      <c r="N43" s="98"/>
      <c r="O43" s="92"/>
      <c r="P43" s="90"/>
      <c r="Q43" s="93"/>
      <c r="R43" s="90"/>
      <c r="S43" s="90"/>
      <c r="T43" s="90"/>
      <c r="U43" s="90" t="s">
        <v>31</v>
      </c>
      <c r="V43" s="101" t="s">
        <v>31</v>
      </c>
      <c r="W43" s="102"/>
      <c r="X43" s="97" t="s">
        <v>219</v>
      </c>
      <c r="Y43" s="97"/>
      <c r="Z43" s="97"/>
      <c r="AA43" s="97"/>
      <c r="AB43" s="103"/>
      <c r="AC43" s="103"/>
      <c r="AD43" s="103"/>
      <c r="AE43" s="97" t="s">
        <v>225</v>
      </c>
      <c r="AF43" s="104"/>
      <c r="AG43" s="91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 t="s">
        <v>220</v>
      </c>
      <c r="AS43" s="94"/>
      <c r="AT43" s="94"/>
      <c r="AU43" s="95"/>
    </row>
    <row r="44" spans="1:47" s="3" customFormat="1" ht="12.75" customHeight="1" x14ac:dyDescent="0.2">
      <c r="A44" s="73">
        <v>44</v>
      </c>
      <c r="B44" s="108" t="str">
        <f t="shared" ref="B44:B45" si="8">HYPERLINK("Haendler\"&amp;A44&amp;".jpg",""&amp;A44)</f>
        <v>44</v>
      </c>
      <c r="C44" s="108" t="str">
        <f t="shared" ref="C44:C45" si="9">HYPERLINK("http://www.diekommunikationsfabrik.de\2017\12_Dezember_2\Haendler\"&amp;B44&amp;".jpg",""&amp;B44)</f>
        <v>44</v>
      </c>
      <c r="D44" s="84" t="s">
        <v>76</v>
      </c>
      <c r="E44" s="87" t="s">
        <v>81</v>
      </c>
      <c r="F44" s="88" t="s">
        <v>82</v>
      </c>
      <c r="G44" s="99"/>
      <c r="H44" s="96">
        <v>18050</v>
      </c>
      <c r="I44" s="93">
        <v>11888.1</v>
      </c>
      <c r="J44" s="100">
        <v>3.8775623268698038E-2</v>
      </c>
      <c r="K44" s="90">
        <v>6161.9</v>
      </c>
      <c r="L44" s="90">
        <v>5462</v>
      </c>
      <c r="M44" s="90" t="s">
        <v>220</v>
      </c>
      <c r="N44" s="98"/>
      <c r="O44" s="92"/>
      <c r="P44" s="90"/>
      <c r="Q44" s="93"/>
      <c r="R44" s="90"/>
      <c r="S44" s="90"/>
      <c r="T44" s="90"/>
      <c r="U44" s="90" t="s">
        <v>31</v>
      </c>
      <c r="V44" s="101" t="s">
        <v>31</v>
      </c>
      <c r="W44" s="102"/>
      <c r="X44" s="97"/>
      <c r="Y44" s="97"/>
      <c r="Z44" s="97"/>
      <c r="AA44" s="97"/>
      <c r="AB44" s="103"/>
      <c r="AC44" s="103"/>
      <c r="AD44" s="103"/>
      <c r="AE44" s="97"/>
      <c r="AF44" s="104"/>
      <c r="AG44" s="91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5" t="s">
        <v>220</v>
      </c>
    </row>
    <row r="45" spans="1:47" s="3" customFormat="1" ht="12.75" customHeight="1" x14ac:dyDescent="0.2">
      <c r="A45" s="91">
        <v>71</v>
      </c>
      <c r="B45" s="108" t="str">
        <f t="shared" si="8"/>
        <v>71</v>
      </c>
      <c r="C45" s="108" t="str">
        <f t="shared" si="9"/>
        <v>71</v>
      </c>
      <c r="D45" s="84" t="s">
        <v>76</v>
      </c>
      <c r="E45" s="87" t="s">
        <v>81</v>
      </c>
      <c r="F45" s="88" t="s">
        <v>82</v>
      </c>
      <c r="G45" s="99"/>
      <c r="H45" s="96" t="s">
        <v>31</v>
      </c>
      <c r="I45" s="93"/>
      <c r="J45" s="100" t="s">
        <v>31</v>
      </c>
      <c r="K45" s="90" t="s">
        <v>31</v>
      </c>
      <c r="L45" s="90">
        <v>4800</v>
      </c>
      <c r="M45" s="90"/>
      <c r="N45" s="98"/>
      <c r="O45" s="92"/>
      <c r="P45" s="90"/>
      <c r="Q45" s="93"/>
      <c r="R45" s="90"/>
      <c r="S45" s="90"/>
      <c r="T45" s="90"/>
      <c r="U45" s="90" t="s">
        <v>31</v>
      </c>
      <c r="V45" s="101" t="s">
        <v>31</v>
      </c>
      <c r="W45" s="102"/>
      <c r="X45" s="97" t="s">
        <v>219</v>
      </c>
      <c r="Y45" s="97"/>
      <c r="Z45" s="97"/>
      <c r="AA45" s="97"/>
      <c r="AB45" s="103"/>
      <c r="AC45" s="103"/>
      <c r="AD45" s="103"/>
      <c r="AE45" s="97" t="s">
        <v>225</v>
      </c>
      <c r="AF45" s="104"/>
      <c r="AG45" s="91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 t="s">
        <v>220</v>
      </c>
      <c r="AS45" s="94"/>
      <c r="AT45" s="94"/>
      <c r="AU45" s="95"/>
    </row>
    <row r="46" spans="1:47" s="3" customFormat="1" x14ac:dyDescent="0.2">
      <c r="A46" s="73">
        <v>51</v>
      </c>
      <c r="B46" s="108" t="str">
        <f t="shared" ref="B46:B47" si="10">HYPERLINK("Haendler\"&amp;A46&amp;".jpg",""&amp;A46)</f>
        <v>51</v>
      </c>
      <c r="C46" s="108" t="str">
        <f t="shared" ref="C46:C47" si="11">HYPERLINK("http://www.diekommunikationsfabrik.de\2017\12_Dezember_2\Haendler\"&amp;B46&amp;".jpg",""&amp;B46)</f>
        <v>51</v>
      </c>
      <c r="D46" s="84" t="s">
        <v>60</v>
      </c>
      <c r="E46" s="4" t="s">
        <v>83</v>
      </c>
      <c r="F46" s="5" t="s">
        <v>84</v>
      </c>
      <c r="G46" s="99"/>
      <c r="H46" s="96">
        <v>13650</v>
      </c>
      <c r="I46" s="93">
        <v>8950</v>
      </c>
      <c r="J46" s="100">
        <v>5.128205128205128E-2</v>
      </c>
      <c r="K46" s="90">
        <v>4700</v>
      </c>
      <c r="L46" s="90">
        <v>4000</v>
      </c>
      <c r="M46" s="90"/>
      <c r="N46" s="98"/>
      <c r="O46" s="92"/>
      <c r="P46" s="90"/>
      <c r="Q46" s="93"/>
      <c r="R46" s="90"/>
      <c r="S46" s="90"/>
      <c r="T46" s="90"/>
      <c r="U46" s="90" t="s">
        <v>31</v>
      </c>
      <c r="V46" s="101"/>
      <c r="W46" s="102"/>
      <c r="X46" s="97" t="s">
        <v>219</v>
      </c>
      <c r="Y46" s="97"/>
      <c r="Z46" s="97"/>
      <c r="AA46" s="97"/>
      <c r="AB46" s="103"/>
      <c r="AC46" s="103"/>
      <c r="AD46" s="103"/>
      <c r="AE46" s="97" t="s">
        <v>225</v>
      </c>
      <c r="AF46" s="104" t="s">
        <v>220</v>
      </c>
      <c r="AG46" s="91"/>
      <c r="AH46" s="94" t="s">
        <v>220</v>
      </c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5"/>
    </row>
    <row r="47" spans="1:47" s="7" customFormat="1" x14ac:dyDescent="0.2">
      <c r="A47" s="73">
        <v>75</v>
      </c>
      <c r="B47" s="108" t="str">
        <f t="shared" si="10"/>
        <v>75</v>
      </c>
      <c r="C47" s="108" t="str">
        <f t="shared" si="11"/>
        <v>75</v>
      </c>
      <c r="D47" s="84" t="s">
        <v>60</v>
      </c>
      <c r="E47" s="4" t="s">
        <v>83</v>
      </c>
      <c r="F47" s="5" t="s">
        <v>84</v>
      </c>
      <c r="G47" s="99"/>
      <c r="H47" s="96">
        <v>13650</v>
      </c>
      <c r="I47" s="93">
        <v>10740</v>
      </c>
      <c r="J47" s="100">
        <v>6.3003663003663002E-2</v>
      </c>
      <c r="K47" s="90">
        <v>2910</v>
      </c>
      <c r="L47" s="90">
        <v>2050</v>
      </c>
      <c r="M47" s="90"/>
      <c r="N47" s="98" t="s">
        <v>244</v>
      </c>
      <c r="O47" s="92">
        <v>9.9999999999999995E-7</v>
      </c>
      <c r="P47" s="90">
        <v>1900</v>
      </c>
      <c r="Q47" s="93">
        <v>69</v>
      </c>
      <c r="R47" s="90">
        <v>36</v>
      </c>
      <c r="S47" s="90">
        <v>10000</v>
      </c>
      <c r="T47" s="90">
        <v>6475</v>
      </c>
      <c r="U47" s="90">
        <v>10790</v>
      </c>
      <c r="V47" s="101">
        <v>0.66146718146718153</v>
      </c>
      <c r="W47" s="102"/>
      <c r="X47" s="97"/>
      <c r="Y47" s="97"/>
      <c r="Z47" s="97"/>
      <c r="AA47" s="97"/>
      <c r="AB47" s="103"/>
      <c r="AC47" s="103"/>
      <c r="AD47" s="103"/>
      <c r="AE47" s="97"/>
      <c r="AF47" s="104"/>
      <c r="AG47" s="91"/>
      <c r="AH47" s="94"/>
      <c r="AI47" s="94"/>
      <c r="AJ47" s="94"/>
      <c r="AK47" s="94"/>
      <c r="AL47" s="94"/>
      <c r="AM47" s="94"/>
      <c r="AN47" s="94" t="s">
        <v>220</v>
      </c>
      <c r="AO47" s="94"/>
      <c r="AP47" s="94"/>
      <c r="AQ47" s="94"/>
      <c r="AR47" s="94"/>
      <c r="AS47" s="94"/>
      <c r="AT47" s="94"/>
      <c r="AU47" s="95"/>
    </row>
    <row r="48" spans="1:47" s="7" customFormat="1" x14ac:dyDescent="0.2">
      <c r="A48" s="73">
        <v>51</v>
      </c>
      <c r="B48" s="108" t="str">
        <f t="shared" ref="B48:B49" si="12">HYPERLINK("Haendler\"&amp;A48&amp;".jpg",""&amp;A48)</f>
        <v>51</v>
      </c>
      <c r="C48" s="108" t="str">
        <f t="shared" ref="C48:C49" si="13">HYPERLINK("http://www.diekommunikationsfabrik.de\2017\12_Dezember_2\Haendler\"&amp;B48&amp;".jpg",""&amp;B48)</f>
        <v>51</v>
      </c>
      <c r="D48" s="84" t="s">
        <v>59</v>
      </c>
      <c r="E48" s="87" t="s">
        <v>83</v>
      </c>
      <c r="F48" s="88" t="s">
        <v>85</v>
      </c>
      <c r="G48" s="99"/>
      <c r="H48" s="96">
        <v>19600</v>
      </c>
      <c r="I48" s="93">
        <v>11400</v>
      </c>
      <c r="J48" s="100">
        <v>3.5714285714285712E-2</v>
      </c>
      <c r="K48" s="90">
        <v>8200</v>
      </c>
      <c r="L48" s="90">
        <v>7500</v>
      </c>
      <c r="M48" s="90"/>
      <c r="N48" s="98"/>
      <c r="O48" s="92"/>
      <c r="P48" s="90"/>
      <c r="Q48" s="93"/>
      <c r="R48" s="90"/>
      <c r="S48" s="90"/>
      <c r="T48" s="90"/>
      <c r="U48" s="90" t="s">
        <v>31</v>
      </c>
      <c r="V48" s="101"/>
      <c r="W48" s="102"/>
      <c r="X48" s="97" t="s">
        <v>219</v>
      </c>
      <c r="Y48" s="97"/>
      <c r="Z48" s="97"/>
      <c r="AA48" s="97"/>
      <c r="AB48" s="103"/>
      <c r="AC48" s="103"/>
      <c r="AD48" s="103" t="s">
        <v>220</v>
      </c>
      <c r="AE48" s="97" t="s">
        <v>225</v>
      </c>
      <c r="AF48" s="104" t="s">
        <v>220</v>
      </c>
      <c r="AG48" s="91"/>
      <c r="AH48" s="94" t="s">
        <v>220</v>
      </c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5"/>
    </row>
    <row r="49" spans="1:47" s="7" customFormat="1" x14ac:dyDescent="0.2">
      <c r="A49" s="73">
        <v>100</v>
      </c>
      <c r="B49" s="108" t="str">
        <f t="shared" si="12"/>
        <v>100</v>
      </c>
      <c r="C49" s="108" t="str">
        <f t="shared" si="13"/>
        <v>100</v>
      </c>
      <c r="D49" s="84" t="s">
        <v>59</v>
      </c>
      <c r="E49" s="87" t="s">
        <v>83</v>
      </c>
      <c r="F49" s="88" t="s">
        <v>85</v>
      </c>
      <c r="G49" s="99"/>
      <c r="H49" s="96">
        <v>19700</v>
      </c>
      <c r="I49" s="93">
        <v>11900</v>
      </c>
      <c r="J49" s="100">
        <v>1.5228426395939087E-2</v>
      </c>
      <c r="K49" s="90">
        <v>7800</v>
      </c>
      <c r="L49" s="90">
        <v>7500</v>
      </c>
      <c r="M49" s="90"/>
      <c r="N49" s="98"/>
      <c r="O49" s="92"/>
      <c r="P49" s="90"/>
      <c r="Q49" s="93"/>
      <c r="R49" s="90"/>
      <c r="S49" s="90"/>
      <c r="T49" s="90"/>
      <c r="U49" s="90" t="s">
        <v>31</v>
      </c>
      <c r="V49" s="101"/>
      <c r="W49" s="102"/>
      <c r="X49" s="97" t="s">
        <v>219</v>
      </c>
      <c r="Y49" s="97"/>
      <c r="Z49" s="97"/>
      <c r="AA49" s="97"/>
      <c r="AB49" s="103"/>
      <c r="AC49" s="103" t="s">
        <v>220</v>
      </c>
      <c r="AD49" s="103" t="s">
        <v>220</v>
      </c>
      <c r="AE49" s="97" t="s">
        <v>225</v>
      </c>
      <c r="AF49" s="104"/>
      <c r="AG49" s="91"/>
      <c r="AH49" s="94"/>
      <c r="AI49" s="94"/>
      <c r="AJ49" s="94"/>
      <c r="AK49" s="94" t="s">
        <v>220</v>
      </c>
      <c r="AL49" s="94"/>
      <c r="AM49" s="94"/>
      <c r="AN49" s="94"/>
      <c r="AO49" s="94"/>
      <c r="AP49" s="94"/>
      <c r="AQ49" s="94"/>
      <c r="AR49" s="94"/>
      <c r="AS49" s="94"/>
      <c r="AT49" s="94"/>
      <c r="AU49" s="95"/>
    </row>
    <row r="50" spans="1:47" s="3" customFormat="1" x14ac:dyDescent="0.2">
      <c r="A50" s="73">
        <v>49</v>
      </c>
      <c r="B50" s="108" t="str">
        <f>HYPERLINK("Haendler\"&amp;A50&amp;".jpg",""&amp;A50)</f>
        <v>49</v>
      </c>
      <c r="C50" s="108" t="str">
        <f>HYPERLINK("http://www.diekommunikationsfabrik.de\2017\12_Dezember_2\Haendler\"&amp;B50&amp;".jpg",""&amp;B50)</f>
        <v>49</v>
      </c>
      <c r="D50" s="84" t="s">
        <v>173</v>
      </c>
      <c r="E50" s="87" t="s">
        <v>86</v>
      </c>
      <c r="F50" s="88" t="s">
        <v>166</v>
      </c>
      <c r="G50" s="99"/>
      <c r="H50" s="96">
        <v>19835</v>
      </c>
      <c r="I50" s="93">
        <v>12990</v>
      </c>
      <c r="J50" s="100">
        <v>0.13839173178724476</v>
      </c>
      <c r="K50" s="90">
        <v>6845</v>
      </c>
      <c r="L50" s="90">
        <v>4100</v>
      </c>
      <c r="M50" s="90"/>
      <c r="N50" s="98"/>
      <c r="O50" s="92"/>
      <c r="P50" s="90"/>
      <c r="Q50" s="93"/>
      <c r="R50" s="90"/>
      <c r="S50" s="90"/>
      <c r="T50" s="90"/>
      <c r="U50" s="90" t="s">
        <v>31</v>
      </c>
      <c r="V50" s="101"/>
      <c r="W50" s="102"/>
      <c r="X50" s="97"/>
      <c r="Y50" s="97"/>
      <c r="Z50" s="97"/>
      <c r="AA50" s="97"/>
      <c r="AB50" s="103"/>
      <c r="AC50" s="103" t="s">
        <v>220</v>
      </c>
      <c r="AD50" s="103"/>
      <c r="AE50" s="97"/>
      <c r="AF50" s="104"/>
      <c r="AG50" s="91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 t="s">
        <v>220</v>
      </c>
      <c r="AS50" s="94"/>
      <c r="AT50" s="94"/>
      <c r="AU50" s="95"/>
    </row>
    <row r="51" spans="1:47" s="3" customFormat="1" x14ac:dyDescent="0.2">
      <c r="A51" s="73">
        <v>63</v>
      </c>
      <c r="B51" s="108" t="str">
        <f>HYPERLINK("Haendler\"&amp;A51&amp;".jpg",""&amp;A51)</f>
        <v>63</v>
      </c>
      <c r="C51" s="108" t="str">
        <f>HYPERLINK("http://www.diekommunikationsfabrik.de\2017\12_Dezember_2\Haendler\"&amp;B51&amp;".jpg",""&amp;B51)</f>
        <v>63</v>
      </c>
      <c r="D51" s="84" t="s">
        <v>77</v>
      </c>
      <c r="E51" s="4" t="s">
        <v>86</v>
      </c>
      <c r="F51" s="5" t="s">
        <v>87</v>
      </c>
      <c r="G51" s="99"/>
      <c r="H51" s="96">
        <v>32430</v>
      </c>
      <c r="I51" s="93">
        <v>23990</v>
      </c>
      <c r="J51" s="100">
        <v>0.13691026827012026</v>
      </c>
      <c r="K51" s="90">
        <v>9040</v>
      </c>
      <c r="L51" s="90">
        <v>4600</v>
      </c>
      <c r="M51" s="90"/>
      <c r="N51" s="98"/>
      <c r="O51" s="92"/>
      <c r="P51" s="90"/>
      <c r="Q51" s="93"/>
      <c r="R51" s="90"/>
      <c r="S51" s="90"/>
      <c r="T51" s="90"/>
      <c r="U51" s="90" t="s">
        <v>31</v>
      </c>
      <c r="V51" s="101"/>
      <c r="W51" s="102"/>
      <c r="X51" s="97" t="s">
        <v>210</v>
      </c>
      <c r="Y51" s="97" t="s">
        <v>220</v>
      </c>
      <c r="Z51" s="97"/>
      <c r="AA51" s="97"/>
      <c r="AB51" s="103"/>
      <c r="AC51" s="103" t="s">
        <v>220</v>
      </c>
      <c r="AD51" s="103"/>
      <c r="AE51" s="97"/>
      <c r="AF51" s="104"/>
      <c r="AG51" s="91"/>
      <c r="AH51" s="94"/>
      <c r="AI51" s="94"/>
      <c r="AJ51" s="94"/>
      <c r="AK51" s="94" t="s">
        <v>220</v>
      </c>
      <c r="AL51" s="94"/>
      <c r="AM51" s="94"/>
      <c r="AN51" s="94"/>
      <c r="AO51" s="94"/>
      <c r="AP51" s="94"/>
      <c r="AQ51" s="94"/>
      <c r="AR51" s="94"/>
      <c r="AS51" s="94"/>
      <c r="AT51" s="94"/>
      <c r="AU51" s="95"/>
    </row>
    <row r="52" spans="1:47" s="89" customFormat="1" x14ac:dyDescent="0.2">
      <c r="A52" s="73">
        <v>31</v>
      </c>
      <c r="B52" s="108" t="str">
        <f t="shared" ref="B52:B55" si="14">HYPERLINK("Haendler\"&amp;A52&amp;".jpg",""&amp;A52)</f>
        <v>31</v>
      </c>
      <c r="C52" s="108" t="str">
        <f t="shared" ref="C52:C55" si="15">HYPERLINK("http://www.diekommunikationsfabrik.de\2017\12_Dezember_2\Haendler\"&amp;B52&amp;".jpg",""&amp;B52)</f>
        <v>31</v>
      </c>
      <c r="D52" s="84" t="s">
        <v>73</v>
      </c>
      <c r="E52" s="87" t="s">
        <v>88</v>
      </c>
      <c r="F52" s="88" t="s">
        <v>89</v>
      </c>
      <c r="G52" s="99"/>
      <c r="H52" s="96">
        <v>12212</v>
      </c>
      <c r="I52" s="93"/>
      <c r="J52" s="100" t="s">
        <v>31</v>
      </c>
      <c r="K52" s="90" t="s">
        <v>31</v>
      </c>
      <c r="L52" s="90" t="s">
        <v>31</v>
      </c>
      <c r="M52" s="90"/>
      <c r="N52" s="98" t="s">
        <v>218</v>
      </c>
      <c r="O52" s="92"/>
      <c r="P52" s="90">
        <v>1.0000000000000001E-5</v>
      </c>
      <c r="Q52" s="93">
        <v>105.91</v>
      </c>
      <c r="R52" s="90">
        <v>36</v>
      </c>
      <c r="S52" s="90">
        <v>10000</v>
      </c>
      <c r="T52" s="90"/>
      <c r="U52" s="90" t="s">
        <v>31</v>
      </c>
      <c r="V52" s="101">
        <v>0.66880125000000001</v>
      </c>
      <c r="W52" s="102"/>
      <c r="X52" s="97" t="s">
        <v>221</v>
      </c>
      <c r="Y52" s="97"/>
      <c r="Z52" s="97"/>
      <c r="AA52" s="97"/>
      <c r="AB52" s="103"/>
      <c r="AC52" s="103"/>
      <c r="AD52" s="103"/>
      <c r="AE52" s="97"/>
      <c r="AF52" s="104"/>
      <c r="AG52" s="91" t="s">
        <v>220</v>
      </c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5"/>
    </row>
    <row r="53" spans="1:47" s="89" customFormat="1" x14ac:dyDescent="0.2">
      <c r="A53" s="73">
        <v>41</v>
      </c>
      <c r="B53" s="108" t="str">
        <f t="shared" si="14"/>
        <v>41</v>
      </c>
      <c r="C53" s="108" t="str">
        <f t="shared" si="15"/>
        <v>41</v>
      </c>
      <c r="D53" s="84" t="s">
        <v>73</v>
      </c>
      <c r="E53" s="87" t="s">
        <v>88</v>
      </c>
      <c r="F53" s="88" t="s">
        <v>89</v>
      </c>
      <c r="G53" s="99" t="s">
        <v>248</v>
      </c>
      <c r="H53" s="96">
        <v>10890</v>
      </c>
      <c r="I53" s="93">
        <v>7990</v>
      </c>
      <c r="J53" s="100">
        <v>0.26629935720844811</v>
      </c>
      <c r="K53" s="90">
        <v>2900</v>
      </c>
      <c r="L53" s="90" t="s">
        <v>31</v>
      </c>
      <c r="M53" s="90"/>
      <c r="N53" s="98"/>
      <c r="O53" s="92"/>
      <c r="P53" s="90"/>
      <c r="Q53" s="93"/>
      <c r="R53" s="90"/>
      <c r="S53" s="90"/>
      <c r="T53" s="90"/>
      <c r="U53" s="90" t="s">
        <v>31</v>
      </c>
      <c r="V53" s="101"/>
      <c r="W53" s="102" t="s">
        <v>220</v>
      </c>
      <c r="X53" s="97"/>
      <c r="Y53" s="97"/>
      <c r="Z53" s="97"/>
      <c r="AA53" s="97"/>
      <c r="AB53" s="103"/>
      <c r="AC53" s="103"/>
      <c r="AD53" s="103" t="s">
        <v>220</v>
      </c>
      <c r="AE53" s="97"/>
      <c r="AF53" s="104"/>
      <c r="AG53" s="91"/>
      <c r="AH53" s="94"/>
      <c r="AI53" s="94"/>
      <c r="AJ53" s="94"/>
      <c r="AK53" s="94"/>
      <c r="AL53" s="94"/>
      <c r="AM53" s="94"/>
      <c r="AN53" s="94" t="s">
        <v>220</v>
      </c>
      <c r="AO53" s="94"/>
      <c r="AP53" s="94"/>
      <c r="AQ53" s="94"/>
      <c r="AR53" s="94"/>
      <c r="AS53" s="94"/>
      <c r="AT53" s="94"/>
      <c r="AU53" s="95"/>
    </row>
    <row r="54" spans="1:47" s="89" customFormat="1" x14ac:dyDescent="0.2">
      <c r="A54" s="73">
        <v>81</v>
      </c>
      <c r="B54" s="108" t="str">
        <f t="shared" si="14"/>
        <v>81</v>
      </c>
      <c r="C54" s="108" t="str">
        <f t="shared" si="15"/>
        <v>81</v>
      </c>
      <c r="D54" s="84" t="s">
        <v>73</v>
      </c>
      <c r="E54" s="87" t="s">
        <v>88</v>
      </c>
      <c r="F54" s="88" t="s">
        <v>89</v>
      </c>
      <c r="G54" s="99"/>
      <c r="H54" s="96">
        <v>14650</v>
      </c>
      <c r="I54" s="93">
        <v>10888</v>
      </c>
      <c r="J54" s="100">
        <v>0.25679180887372016</v>
      </c>
      <c r="K54" s="90">
        <v>3762</v>
      </c>
      <c r="L54" s="90" t="s">
        <v>31</v>
      </c>
      <c r="M54" s="90"/>
      <c r="N54" s="98"/>
      <c r="O54" s="92"/>
      <c r="P54" s="90"/>
      <c r="Q54" s="93"/>
      <c r="R54" s="90"/>
      <c r="S54" s="90"/>
      <c r="T54" s="90"/>
      <c r="U54" s="90" t="s">
        <v>31</v>
      </c>
      <c r="V54" s="101"/>
      <c r="W54" s="102"/>
      <c r="X54" s="97"/>
      <c r="Y54" s="97"/>
      <c r="Z54" s="97"/>
      <c r="AA54" s="97"/>
      <c r="AB54" s="103"/>
      <c r="AC54" s="103" t="s">
        <v>220</v>
      </c>
      <c r="AD54" s="103" t="s">
        <v>220</v>
      </c>
      <c r="AE54" s="97"/>
      <c r="AF54" s="104"/>
      <c r="AG54" s="91"/>
      <c r="AH54" s="94"/>
      <c r="AI54" s="94"/>
      <c r="AJ54" s="94"/>
      <c r="AK54" s="94" t="s">
        <v>220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5"/>
    </row>
    <row r="55" spans="1:47" s="89" customFormat="1" x14ac:dyDescent="0.2">
      <c r="A55" s="73">
        <v>111</v>
      </c>
      <c r="B55" s="108" t="str">
        <f t="shared" si="14"/>
        <v>111</v>
      </c>
      <c r="C55" s="108" t="str">
        <f t="shared" si="15"/>
        <v>111</v>
      </c>
      <c r="D55" s="84" t="s">
        <v>73</v>
      </c>
      <c r="E55" s="87" t="s">
        <v>88</v>
      </c>
      <c r="F55" s="88" t="s">
        <v>89</v>
      </c>
      <c r="G55" s="99"/>
      <c r="H55" s="96">
        <v>10690</v>
      </c>
      <c r="I55" s="93">
        <v>8800</v>
      </c>
      <c r="J55" s="100">
        <v>0.17680074836295603</v>
      </c>
      <c r="K55" s="90">
        <v>1890</v>
      </c>
      <c r="L55" s="90" t="s">
        <v>31</v>
      </c>
      <c r="M55" s="90"/>
      <c r="N55" s="98"/>
      <c r="O55" s="92"/>
      <c r="P55" s="90"/>
      <c r="Q55" s="93"/>
      <c r="R55" s="90"/>
      <c r="S55" s="90"/>
      <c r="T55" s="90"/>
      <c r="U55" s="90" t="s">
        <v>31</v>
      </c>
      <c r="V55" s="101" t="s">
        <v>31</v>
      </c>
      <c r="W55" s="102" t="s">
        <v>220</v>
      </c>
      <c r="X55" s="97"/>
      <c r="Y55" s="97"/>
      <c r="Z55" s="97"/>
      <c r="AA55" s="97"/>
      <c r="AB55" s="103"/>
      <c r="AC55" s="103"/>
      <c r="AD55" s="103"/>
      <c r="AE55" s="97"/>
      <c r="AF55" s="104"/>
      <c r="AG55" s="91" t="s">
        <v>220</v>
      </c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5"/>
    </row>
    <row r="56" spans="1:47" s="89" customFormat="1" x14ac:dyDescent="0.2">
      <c r="A56" s="73">
        <v>24</v>
      </c>
      <c r="B56" s="108" t="str">
        <f t="shared" ref="B56:B59" si="16">HYPERLINK("Haendler\"&amp;A56&amp;".jpg",""&amp;A56)</f>
        <v>24</v>
      </c>
      <c r="C56" s="108" t="str">
        <f t="shared" ref="C56:C59" si="17">HYPERLINK("http://www.diekommunikationsfabrik.de\2017\12_Dezember_2\Haendler\"&amp;B56&amp;".jpg",""&amp;B56)</f>
        <v>24</v>
      </c>
      <c r="D56" s="84" t="s">
        <v>60</v>
      </c>
      <c r="E56" s="87" t="s">
        <v>88</v>
      </c>
      <c r="F56" s="88" t="s">
        <v>90</v>
      </c>
      <c r="G56" s="99" t="s">
        <v>226</v>
      </c>
      <c r="H56" s="96">
        <v>14510</v>
      </c>
      <c r="I56" s="93">
        <v>11440</v>
      </c>
      <c r="J56" s="100">
        <v>0.21157822191592005</v>
      </c>
      <c r="K56" s="90">
        <v>3070</v>
      </c>
      <c r="L56" s="90" t="s">
        <v>31</v>
      </c>
      <c r="M56" s="90"/>
      <c r="N56" s="98"/>
      <c r="O56" s="92"/>
      <c r="P56" s="90"/>
      <c r="Q56" s="93"/>
      <c r="R56" s="90"/>
      <c r="S56" s="90"/>
      <c r="T56" s="90"/>
      <c r="U56" s="90" t="s">
        <v>31</v>
      </c>
      <c r="V56" s="101" t="s">
        <v>31</v>
      </c>
      <c r="W56" s="102"/>
      <c r="X56" s="97"/>
      <c r="Y56" s="97"/>
      <c r="Z56" s="97"/>
      <c r="AA56" s="97"/>
      <c r="AB56" s="103"/>
      <c r="AC56" s="103" t="s">
        <v>220</v>
      </c>
      <c r="AD56" s="103" t="s">
        <v>220</v>
      </c>
      <c r="AE56" s="97"/>
      <c r="AF56" s="104"/>
      <c r="AG56" s="91" t="s">
        <v>220</v>
      </c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5"/>
    </row>
    <row r="57" spans="1:47" s="89" customFormat="1" x14ac:dyDescent="0.2">
      <c r="A57" s="73">
        <v>87</v>
      </c>
      <c r="B57" s="108" t="str">
        <f t="shared" si="16"/>
        <v>87</v>
      </c>
      <c r="C57" s="108" t="str">
        <f t="shared" si="17"/>
        <v>87</v>
      </c>
      <c r="D57" s="84" t="s">
        <v>60</v>
      </c>
      <c r="E57" s="87" t="s">
        <v>88</v>
      </c>
      <c r="F57" s="88" t="s">
        <v>90</v>
      </c>
      <c r="G57" s="99"/>
      <c r="H57" s="96">
        <v>12900</v>
      </c>
      <c r="I57" s="93">
        <v>9990</v>
      </c>
      <c r="J57" s="100">
        <v>0.2255813953488372</v>
      </c>
      <c r="K57" s="90">
        <v>2910</v>
      </c>
      <c r="L57" s="90" t="s">
        <v>31</v>
      </c>
      <c r="M57" s="90"/>
      <c r="N57" s="98"/>
      <c r="O57" s="92"/>
      <c r="P57" s="90"/>
      <c r="Q57" s="93"/>
      <c r="R57" s="90"/>
      <c r="S57" s="90"/>
      <c r="T57" s="90"/>
      <c r="U57" s="90" t="s">
        <v>31</v>
      </c>
      <c r="V57" s="101" t="s">
        <v>31</v>
      </c>
      <c r="W57" s="102"/>
      <c r="X57" s="97"/>
      <c r="Y57" s="97"/>
      <c r="Z57" s="97"/>
      <c r="AA57" s="97"/>
      <c r="AB57" s="103"/>
      <c r="AC57" s="103"/>
      <c r="AD57" s="103"/>
      <c r="AE57" s="97"/>
      <c r="AF57" s="104"/>
      <c r="AG57" s="91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 t="s">
        <v>220</v>
      </c>
      <c r="AT57" s="94"/>
      <c r="AU57" s="95"/>
    </row>
    <row r="58" spans="1:47" s="89" customFormat="1" x14ac:dyDescent="0.2">
      <c r="A58" s="73">
        <v>87</v>
      </c>
      <c r="B58" s="108" t="str">
        <f t="shared" si="16"/>
        <v>87</v>
      </c>
      <c r="C58" s="108" t="str">
        <f t="shared" si="17"/>
        <v>87</v>
      </c>
      <c r="D58" s="84" t="s">
        <v>60</v>
      </c>
      <c r="E58" s="87" t="s">
        <v>88</v>
      </c>
      <c r="F58" s="88" t="s">
        <v>90</v>
      </c>
      <c r="G58" s="99"/>
      <c r="H58" s="96">
        <v>14650</v>
      </c>
      <c r="I58" s="93">
        <v>10980</v>
      </c>
      <c r="J58" s="100">
        <v>0.25051194539249144</v>
      </c>
      <c r="K58" s="90">
        <v>3670</v>
      </c>
      <c r="L58" s="90" t="s">
        <v>31</v>
      </c>
      <c r="M58" s="90"/>
      <c r="N58" s="98"/>
      <c r="O58" s="92"/>
      <c r="P58" s="90"/>
      <c r="Q58" s="93"/>
      <c r="R58" s="90"/>
      <c r="S58" s="90"/>
      <c r="T58" s="90"/>
      <c r="U58" s="90" t="s">
        <v>31</v>
      </c>
      <c r="V58" s="101" t="s">
        <v>31</v>
      </c>
      <c r="W58" s="102"/>
      <c r="X58" s="97"/>
      <c r="Y58" s="97"/>
      <c r="Z58" s="97"/>
      <c r="AA58" s="97"/>
      <c r="AB58" s="103"/>
      <c r="AC58" s="103" t="s">
        <v>220</v>
      </c>
      <c r="AD58" s="103"/>
      <c r="AE58" s="97"/>
      <c r="AF58" s="104"/>
      <c r="AG58" s="91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 t="s">
        <v>220</v>
      </c>
      <c r="AT58" s="94"/>
      <c r="AU58" s="95"/>
    </row>
    <row r="59" spans="1:47" s="89" customFormat="1" x14ac:dyDescent="0.2">
      <c r="A59" s="73">
        <v>111</v>
      </c>
      <c r="B59" s="108" t="str">
        <f t="shared" si="16"/>
        <v>111</v>
      </c>
      <c r="C59" s="108" t="str">
        <f t="shared" si="17"/>
        <v>111</v>
      </c>
      <c r="D59" s="84" t="s">
        <v>60</v>
      </c>
      <c r="E59" s="87" t="s">
        <v>88</v>
      </c>
      <c r="F59" s="88" t="s">
        <v>90</v>
      </c>
      <c r="G59" s="99"/>
      <c r="H59" s="96">
        <v>12900</v>
      </c>
      <c r="I59" s="93">
        <v>10990</v>
      </c>
      <c r="J59" s="100">
        <v>0.14806201550387596</v>
      </c>
      <c r="K59" s="90">
        <v>1910</v>
      </c>
      <c r="L59" s="90" t="s">
        <v>31</v>
      </c>
      <c r="M59" s="90"/>
      <c r="N59" s="98"/>
      <c r="O59" s="92"/>
      <c r="P59" s="90"/>
      <c r="Q59" s="93"/>
      <c r="R59" s="90"/>
      <c r="S59" s="90"/>
      <c r="T59" s="90"/>
      <c r="U59" s="90" t="s">
        <v>31</v>
      </c>
      <c r="V59" s="101" t="s">
        <v>31</v>
      </c>
      <c r="W59" s="102" t="s">
        <v>220</v>
      </c>
      <c r="X59" s="97"/>
      <c r="Y59" s="97"/>
      <c r="Z59" s="97"/>
      <c r="AA59" s="97"/>
      <c r="AB59" s="103"/>
      <c r="AC59" s="103"/>
      <c r="AD59" s="103"/>
      <c r="AE59" s="97"/>
      <c r="AF59" s="104"/>
      <c r="AG59" s="91" t="s">
        <v>220</v>
      </c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5"/>
    </row>
    <row r="60" spans="1:47" s="89" customFormat="1" x14ac:dyDescent="0.2">
      <c r="A60" s="73">
        <v>24</v>
      </c>
      <c r="B60" s="108" t="str">
        <f t="shared" ref="B60:B63" si="18">HYPERLINK("Haendler\"&amp;A60&amp;".jpg",""&amp;A60)</f>
        <v>24</v>
      </c>
      <c r="C60" s="108" t="str">
        <f t="shared" ref="C60:C63" si="19">HYPERLINK("http://www.diekommunikationsfabrik.de\2017\12_Dezember_2\Haendler\"&amp;B60&amp;".jpg",""&amp;B60)</f>
        <v>24</v>
      </c>
      <c r="D60" s="84" t="s">
        <v>59</v>
      </c>
      <c r="E60" s="87" t="s">
        <v>88</v>
      </c>
      <c r="F60" s="88" t="s">
        <v>91</v>
      </c>
      <c r="G60" s="99"/>
      <c r="H60" s="96">
        <v>18890</v>
      </c>
      <c r="I60" s="93">
        <v>15780</v>
      </c>
      <c r="J60" s="100">
        <v>0.16463737427210165</v>
      </c>
      <c r="K60" s="90">
        <v>3110</v>
      </c>
      <c r="L60" s="90" t="s">
        <v>31</v>
      </c>
      <c r="M60" s="90"/>
      <c r="N60" s="98"/>
      <c r="O60" s="92"/>
      <c r="P60" s="90"/>
      <c r="Q60" s="93"/>
      <c r="R60" s="90"/>
      <c r="S60" s="90"/>
      <c r="T60" s="90"/>
      <c r="U60" s="90" t="s">
        <v>31</v>
      </c>
      <c r="V60" s="101" t="s">
        <v>31</v>
      </c>
      <c r="W60" s="102"/>
      <c r="X60" s="97"/>
      <c r="Y60" s="97"/>
      <c r="Z60" s="97"/>
      <c r="AA60" s="97"/>
      <c r="AB60" s="103"/>
      <c r="AC60" s="103" t="s">
        <v>220</v>
      </c>
      <c r="AD60" s="103"/>
      <c r="AE60" s="97"/>
      <c r="AF60" s="104"/>
      <c r="AG60" s="91" t="s">
        <v>220</v>
      </c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5"/>
    </row>
    <row r="61" spans="1:47" s="89" customFormat="1" x14ac:dyDescent="0.2">
      <c r="A61" s="73">
        <v>81</v>
      </c>
      <c r="B61" s="108" t="str">
        <f t="shared" si="18"/>
        <v>81</v>
      </c>
      <c r="C61" s="108" t="str">
        <f t="shared" si="19"/>
        <v>81</v>
      </c>
      <c r="D61" s="84" t="s">
        <v>59</v>
      </c>
      <c r="E61" s="87" t="s">
        <v>88</v>
      </c>
      <c r="F61" s="88" t="s">
        <v>91</v>
      </c>
      <c r="G61" s="99"/>
      <c r="H61" s="96">
        <v>18150</v>
      </c>
      <c r="I61" s="93">
        <v>14888</v>
      </c>
      <c r="J61" s="100">
        <v>0.17972451790633609</v>
      </c>
      <c r="K61" s="90">
        <v>3262</v>
      </c>
      <c r="L61" s="90" t="s">
        <v>31</v>
      </c>
      <c r="M61" s="90"/>
      <c r="N61" s="98"/>
      <c r="O61" s="92"/>
      <c r="P61" s="90"/>
      <c r="Q61" s="93"/>
      <c r="R61" s="90"/>
      <c r="S61" s="90"/>
      <c r="T61" s="90"/>
      <c r="U61" s="90" t="s">
        <v>31</v>
      </c>
      <c r="V61" s="101"/>
      <c r="W61" s="102"/>
      <c r="X61" s="97"/>
      <c r="Y61" s="97"/>
      <c r="Z61" s="97"/>
      <c r="AA61" s="97"/>
      <c r="AB61" s="103"/>
      <c r="AC61" s="103" t="s">
        <v>220</v>
      </c>
      <c r="AD61" s="103" t="s">
        <v>220</v>
      </c>
      <c r="AE61" s="97"/>
      <c r="AF61" s="104"/>
      <c r="AG61" s="91"/>
      <c r="AH61" s="94"/>
      <c r="AI61" s="94"/>
      <c r="AJ61" s="94"/>
      <c r="AK61" s="94" t="s">
        <v>220</v>
      </c>
      <c r="AL61" s="94"/>
      <c r="AM61" s="94"/>
      <c r="AN61" s="94"/>
      <c r="AO61" s="94"/>
      <c r="AP61" s="94"/>
      <c r="AQ61" s="94"/>
      <c r="AR61" s="94"/>
      <c r="AS61" s="94"/>
      <c r="AT61" s="94"/>
      <c r="AU61" s="95"/>
    </row>
    <row r="62" spans="1:47" s="89" customFormat="1" x14ac:dyDescent="0.2">
      <c r="A62" s="73">
        <v>87</v>
      </c>
      <c r="B62" s="108" t="str">
        <f t="shared" si="18"/>
        <v>87</v>
      </c>
      <c r="C62" s="108" t="str">
        <f t="shared" si="19"/>
        <v>87</v>
      </c>
      <c r="D62" s="84" t="s">
        <v>59</v>
      </c>
      <c r="E62" s="87" t="s">
        <v>88</v>
      </c>
      <c r="F62" s="88" t="s">
        <v>91</v>
      </c>
      <c r="G62" s="99"/>
      <c r="H62" s="96">
        <v>18150</v>
      </c>
      <c r="I62" s="93">
        <v>13990</v>
      </c>
      <c r="J62" s="100">
        <v>0.22920110192837465</v>
      </c>
      <c r="K62" s="90">
        <v>4160</v>
      </c>
      <c r="L62" s="90" t="s">
        <v>31</v>
      </c>
      <c r="M62" s="90"/>
      <c r="N62" s="98"/>
      <c r="O62" s="92"/>
      <c r="P62" s="90"/>
      <c r="Q62" s="93"/>
      <c r="R62" s="90"/>
      <c r="S62" s="90"/>
      <c r="T62" s="90"/>
      <c r="U62" s="90" t="s">
        <v>31</v>
      </c>
      <c r="V62" s="101" t="s">
        <v>31</v>
      </c>
      <c r="W62" s="102"/>
      <c r="X62" s="97"/>
      <c r="Y62" s="97"/>
      <c r="Z62" s="97"/>
      <c r="AA62" s="97"/>
      <c r="AB62" s="103"/>
      <c r="AC62" s="103" t="s">
        <v>220</v>
      </c>
      <c r="AD62" s="103" t="s">
        <v>220</v>
      </c>
      <c r="AE62" s="97"/>
      <c r="AF62" s="104"/>
      <c r="AG62" s="91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 t="s">
        <v>220</v>
      </c>
      <c r="AT62" s="94"/>
      <c r="AU62" s="95"/>
    </row>
    <row r="63" spans="1:47" s="89" customFormat="1" x14ac:dyDescent="0.2">
      <c r="A63" s="73">
        <v>111</v>
      </c>
      <c r="B63" s="108" t="str">
        <f t="shared" si="18"/>
        <v>111</v>
      </c>
      <c r="C63" s="108" t="str">
        <f t="shared" si="19"/>
        <v>111</v>
      </c>
      <c r="D63" s="84" t="s">
        <v>59</v>
      </c>
      <c r="E63" s="87" t="s">
        <v>88</v>
      </c>
      <c r="F63" s="88" t="s">
        <v>91</v>
      </c>
      <c r="G63" s="99"/>
      <c r="H63" s="96">
        <v>18150</v>
      </c>
      <c r="I63" s="93">
        <v>13450</v>
      </c>
      <c r="J63" s="100">
        <v>0.25895316804407714</v>
      </c>
      <c r="K63" s="90">
        <v>4700</v>
      </c>
      <c r="L63" s="90" t="s">
        <v>31</v>
      </c>
      <c r="M63" s="90"/>
      <c r="N63" s="98"/>
      <c r="O63" s="92"/>
      <c r="P63" s="90"/>
      <c r="Q63" s="93"/>
      <c r="R63" s="90"/>
      <c r="S63" s="90"/>
      <c r="T63" s="90"/>
      <c r="U63" s="90" t="s">
        <v>31</v>
      </c>
      <c r="V63" s="101" t="s">
        <v>31</v>
      </c>
      <c r="W63" s="102" t="s">
        <v>220</v>
      </c>
      <c r="X63" s="97"/>
      <c r="Y63" s="97"/>
      <c r="Z63" s="97"/>
      <c r="AA63" s="97"/>
      <c r="AB63" s="103"/>
      <c r="AC63" s="103"/>
      <c r="AD63" s="103"/>
      <c r="AE63" s="97"/>
      <c r="AF63" s="104"/>
      <c r="AG63" s="91" t="s">
        <v>220</v>
      </c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5"/>
    </row>
    <row r="64" spans="1:47" s="89" customFormat="1" x14ac:dyDescent="0.2">
      <c r="A64" s="73">
        <v>24</v>
      </c>
      <c r="B64" s="108" t="str">
        <f t="shared" ref="B64:B66" si="20">HYPERLINK("Haendler\"&amp;A64&amp;".jpg",""&amp;A64)</f>
        <v>24</v>
      </c>
      <c r="C64" s="108" t="str">
        <f t="shared" ref="C64:C66" si="21">HYPERLINK("http://www.diekommunikationsfabrik.de\2017\12_Dezember_2\Haendler\"&amp;B64&amp;".jpg",""&amp;B64)</f>
        <v>24</v>
      </c>
      <c r="D64" s="84" t="s">
        <v>59</v>
      </c>
      <c r="E64" s="87" t="s">
        <v>88</v>
      </c>
      <c r="F64" s="88" t="s">
        <v>208</v>
      </c>
      <c r="G64" s="99"/>
      <c r="H64" s="96">
        <v>24200</v>
      </c>
      <c r="I64" s="93">
        <v>16900</v>
      </c>
      <c r="J64" s="100">
        <v>0.30165289256198347</v>
      </c>
      <c r="K64" s="90">
        <v>7300</v>
      </c>
      <c r="L64" s="90" t="s">
        <v>31</v>
      </c>
      <c r="M64" s="90"/>
      <c r="N64" s="98"/>
      <c r="O64" s="92"/>
      <c r="P64" s="90"/>
      <c r="Q64" s="93"/>
      <c r="R64" s="90"/>
      <c r="S64" s="90"/>
      <c r="T64" s="90"/>
      <c r="U64" s="90" t="s">
        <v>31</v>
      </c>
      <c r="V64" s="101" t="s">
        <v>31</v>
      </c>
      <c r="W64" s="102" t="s">
        <v>220</v>
      </c>
      <c r="X64" s="97"/>
      <c r="Y64" s="97"/>
      <c r="Z64" s="97" t="s">
        <v>220</v>
      </c>
      <c r="AA64" s="97"/>
      <c r="AB64" s="103"/>
      <c r="AC64" s="103"/>
      <c r="AD64" s="103" t="s">
        <v>220</v>
      </c>
      <c r="AE64" s="97"/>
      <c r="AF64" s="104"/>
      <c r="AG64" s="91" t="s">
        <v>220</v>
      </c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5"/>
    </row>
    <row r="65" spans="1:47" s="89" customFormat="1" x14ac:dyDescent="0.2">
      <c r="A65" s="73">
        <v>31</v>
      </c>
      <c r="B65" s="108" t="str">
        <f t="shared" si="20"/>
        <v>31</v>
      </c>
      <c r="C65" s="108" t="str">
        <f t="shared" si="21"/>
        <v>31</v>
      </c>
      <c r="D65" s="84" t="s">
        <v>59</v>
      </c>
      <c r="E65" s="87" t="s">
        <v>88</v>
      </c>
      <c r="F65" s="88" t="s">
        <v>208</v>
      </c>
      <c r="G65" s="99"/>
      <c r="H65" s="96">
        <v>21792</v>
      </c>
      <c r="I65" s="93"/>
      <c r="J65" s="100" t="s">
        <v>31</v>
      </c>
      <c r="K65" s="90" t="s">
        <v>31</v>
      </c>
      <c r="L65" s="90" t="s">
        <v>31</v>
      </c>
      <c r="M65" s="90"/>
      <c r="N65" s="98" t="s">
        <v>218</v>
      </c>
      <c r="O65" s="92"/>
      <c r="P65" s="90">
        <v>1E-4</v>
      </c>
      <c r="Q65" s="93">
        <v>129.71</v>
      </c>
      <c r="R65" s="90">
        <v>36</v>
      </c>
      <c r="S65" s="90">
        <v>10000</v>
      </c>
      <c r="T65" s="90"/>
      <c r="U65" s="90" t="s">
        <v>31</v>
      </c>
      <c r="V65" s="101">
        <v>0.77860989474682341</v>
      </c>
      <c r="W65" s="102"/>
      <c r="X65" s="97" t="s">
        <v>221</v>
      </c>
      <c r="Y65" s="97"/>
      <c r="Z65" s="97"/>
      <c r="AA65" s="97"/>
      <c r="AB65" s="103"/>
      <c r="AC65" s="103"/>
      <c r="AD65" s="103"/>
      <c r="AE65" s="97"/>
      <c r="AF65" s="104"/>
      <c r="AG65" s="91" t="s">
        <v>220</v>
      </c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5"/>
    </row>
    <row r="66" spans="1:47" s="89" customFormat="1" x14ac:dyDescent="0.2">
      <c r="A66" s="73">
        <v>111</v>
      </c>
      <c r="B66" s="108" t="str">
        <f t="shared" si="20"/>
        <v>111</v>
      </c>
      <c r="C66" s="108" t="str">
        <f t="shared" si="21"/>
        <v>111</v>
      </c>
      <c r="D66" s="84" t="s">
        <v>59</v>
      </c>
      <c r="E66" s="87" t="s">
        <v>88</v>
      </c>
      <c r="F66" s="88" t="s">
        <v>208</v>
      </c>
      <c r="G66" s="99"/>
      <c r="H66" s="96">
        <v>19150</v>
      </c>
      <c r="I66" s="93">
        <v>15990</v>
      </c>
      <c r="J66" s="100">
        <v>0.16501305483028719</v>
      </c>
      <c r="K66" s="90">
        <v>3160</v>
      </c>
      <c r="L66" s="90" t="s">
        <v>31</v>
      </c>
      <c r="M66" s="90"/>
      <c r="N66" s="98"/>
      <c r="O66" s="92"/>
      <c r="P66" s="90"/>
      <c r="Q66" s="93"/>
      <c r="R66" s="90"/>
      <c r="S66" s="90"/>
      <c r="T66" s="90"/>
      <c r="U66" s="90" t="s">
        <v>31</v>
      </c>
      <c r="V66" s="101" t="s">
        <v>31</v>
      </c>
      <c r="W66" s="102" t="s">
        <v>220</v>
      </c>
      <c r="X66" s="97"/>
      <c r="Y66" s="97"/>
      <c r="Z66" s="97"/>
      <c r="AA66" s="97"/>
      <c r="AB66" s="103"/>
      <c r="AC66" s="103"/>
      <c r="AD66" s="103"/>
      <c r="AE66" s="97"/>
      <c r="AF66" s="104"/>
      <c r="AG66" s="91" t="s">
        <v>220</v>
      </c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5"/>
    </row>
    <row r="67" spans="1:47" s="86" customFormat="1" ht="12.75" customHeight="1" x14ac:dyDescent="0.2">
      <c r="A67" s="73">
        <v>111</v>
      </c>
      <c r="B67" s="108" t="str">
        <f>HYPERLINK("Haendler\"&amp;A67&amp;".jpg",""&amp;A67)</f>
        <v>111</v>
      </c>
      <c r="C67" s="108" t="str">
        <f>HYPERLINK("http://www.diekommunikationsfabrik.de\2017\12_Dezember_2\Haendler\"&amp;B67&amp;".jpg",""&amp;B67)</f>
        <v>111</v>
      </c>
      <c r="D67" s="84" t="s">
        <v>61</v>
      </c>
      <c r="E67" s="87" t="s">
        <v>88</v>
      </c>
      <c r="F67" s="88" t="s">
        <v>149</v>
      </c>
      <c r="G67" s="99"/>
      <c r="H67" s="96">
        <v>26190</v>
      </c>
      <c r="I67" s="93">
        <v>17990</v>
      </c>
      <c r="J67" s="100">
        <v>0.31309660175639559</v>
      </c>
      <c r="K67" s="90">
        <v>8200</v>
      </c>
      <c r="L67" s="90" t="s">
        <v>31</v>
      </c>
      <c r="M67" s="90"/>
      <c r="N67" s="98"/>
      <c r="O67" s="92"/>
      <c r="P67" s="90"/>
      <c r="Q67" s="93"/>
      <c r="R67" s="90"/>
      <c r="S67" s="90"/>
      <c r="T67" s="90"/>
      <c r="U67" s="90" t="s">
        <v>31</v>
      </c>
      <c r="V67" s="101" t="s">
        <v>31</v>
      </c>
      <c r="W67" s="102" t="s">
        <v>220</v>
      </c>
      <c r="X67" s="97"/>
      <c r="Y67" s="97"/>
      <c r="Z67" s="97"/>
      <c r="AA67" s="97"/>
      <c r="AB67" s="103"/>
      <c r="AC67" s="103"/>
      <c r="AD67" s="103"/>
      <c r="AE67" s="97"/>
      <c r="AF67" s="104"/>
      <c r="AG67" s="91" t="s">
        <v>220</v>
      </c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5"/>
    </row>
    <row r="68" spans="1:47" s="86" customFormat="1" ht="12.75" customHeight="1" x14ac:dyDescent="0.2">
      <c r="A68" s="73">
        <v>24</v>
      </c>
      <c r="B68" s="108" t="str">
        <f>HYPERLINK("Haendler\"&amp;A68&amp;".jpg",""&amp;A68)</f>
        <v>24</v>
      </c>
      <c r="C68" s="108" t="str">
        <f>HYPERLINK("http://www.diekommunikationsfabrik.de\2017\12_Dezember_2\Haendler\"&amp;B68&amp;".jpg",""&amp;B68)</f>
        <v>24</v>
      </c>
      <c r="D68" s="84" t="s">
        <v>180</v>
      </c>
      <c r="E68" s="87" t="s">
        <v>88</v>
      </c>
      <c r="F68" s="88" t="s">
        <v>214</v>
      </c>
      <c r="G68" s="99"/>
      <c r="H68" s="96">
        <v>20300</v>
      </c>
      <c r="I68" s="93">
        <v>17580</v>
      </c>
      <c r="J68" s="100">
        <v>0.13399014778325122</v>
      </c>
      <c r="K68" s="90">
        <v>2720</v>
      </c>
      <c r="L68" s="90" t="s">
        <v>31</v>
      </c>
      <c r="M68" s="90"/>
      <c r="N68" s="98"/>
      <c r="O68" s="92"/>
      <c r="P68" s="90"/>
      <c r="Q68" s="93"/>
      <c r="R68" s="90"/>
      <c r="S68" s="90"/>
      <c r="T68" s="90"/>
      <c r="U68" s="90" t="s">
        <v>31</v>
      </c>
      <c r="V68" s="101" t="s">
        <v>31</v>
      </c>
      <c r="W68" s="102"/>
      <c r="X68" s="97"/>
      <c r="Y68" s="97"/>
      <c r="Z68" s="97"/>
      <c r="AA68" s="97"/>
      <c r="AB68" s="103"/>
      <c r="AC68" s="103" t="s">
        <v>220</v>
      </c>
      <c r="AD68" s="103"/>
      <c r="AE68" s="97"/>
      <c r="AF68" s="104"/>
      <c r="AG68" s="91" t="s">
        <v>220</v>
      </c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5"/>
    </row>
    <row r="69" spans="1:47" s="86" customFormat="1" x14ac:dyDescent="0.2">
      <c r="A69" s="73">
        <v>24</v>
      </c>
      <c r="B69" s="108" t="str">
        <f t="shared" ref="B69:B71" si="22">HYPERLINK("Haendler\"&amp;A69&amp;".jpg",""&amp;A69)</f>
        <v>24</v>
      </c>
      <c r="C69" s="108" t="str">
        <f t="shared" ref="C69:C71" si="23">HYPERLINK("http://www.diekommunikationsfabrik.de\2017\12_Dezember_2\Haendler\"&amp;B69&amp;".jpg",""&amp;B69)</f>
        <v>24</v>
      </c>
      <c r="D69" s="84" t="s">
        <v>77</v>
      </c>
      <c r="E69" s="87" t="s">
        <v>88</v>
      </c>
      <c r="F69" s="88" t="s">
        <v>184</v>
      </c>
      <c r="G69" s="99"/>
      <c r="H69" s="96">
        <v>24890</v>
      </c>
      <c r="I69" s="93">
        <v>20800</v>
      </c>
      <c r="J69" s="100">
        <v>0.16432302129369225</v>
      </c>
      <c r="K69" s="90">
        <v>4090</v>
      </c>
      <c r="L69" s="90" t="s">
        <v>31</v>
      </c>
      <c r="M69" s="90"/>
      <c r="N69" s="98"/>
      <c r="O69" s="92"/>
      <c r="P69" s="90"/>
      <c r="Q69" s="93"/>
      <c r="R69" s="90"/>
      <c r="S69" s="90"/>
      <c r="T69" s="90"/>
      <c r="U69" s="90" t="s">
        <v>31</v>
      </c>
      <c r="V69" s="101" t="s">
        <v>31</v>
      </c>
      <c r="W69" s="102"/>
      <c r="X69" s="97"/>
      <c r="Y69" s="97"/>
      <c r="Z69" s="97" t="s">
        <v>220</v>
      </c>
      <c r="AA69" s="97"/>
      <c r="AB69" s="103"/>
      <c r="AC69" s="103" t="s">
        <v>220</v>
      </c>
      <c r="AD69" s="103" t="s">
        <v>220</v>
      </c>
      <c r="AE69" s="97"/>
      <c r="AF69" s="104"/>
      <c r="AG69" s="91" t="s">
        <v>220</v>
      </c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5"/>
    </row>
    <row r="70" spans="1:47" s="3" customFormat="1" x14ac:dyDescent="0.2">
      <c r="A70" s="73">
        <v>81</v>
      </c>
      <c r="B70" s="108" t="str">
        <f t="shared" si="22"/>
        <v>81</v>
      </c>
      <c r="C70" s="108" t="str">
        <f t="shared" si="23"/>
        <v>81</v>
      </c>
      <c r="D70" s="84" t="s">
        <v>77</v>
      </c>
      <c r="E70" s="87" t="s">
        <v>88</v>
      </c>
      <c r="F70" s="88" t="s">
        <v>184</v>
      </c>
      <c r="G70" s="99"/>
      <c r="H70" s="96">
        <v>23440</v>
      </c>
      <c r="I70" s="93">
        <v>18888</v>
      </c>
      <c r="J70" s="100">
        <v>0.19419795221843003</v>
      </c>
      <c r="K70" s="90">
        <v>4552</v>
      </c>
      <c r="L70" s="90" t="s">
        <v>31</v>
      </c>
      <c r="M70" s="90"/>
      <c r="N70" s="98"/>
      <c r="O70" s="92"/>
      <c r="P70" s="90"/>
      <c r="Q70" s="93"/>
      <c r="R70" s="90"/>
      <c r="S70" s="90"/>
      <c r="T70" s="90"/>
      <c r="U70" s="90" t="s">
        <v>31</v>
      </c>
      <c r="V70" s="101"/>
      <c r="W70" s="102" t="s">
        <v>220</v>
      </c>
      <c r="X70" s="97"/>
      <c r="Y70" s="97"/>
      <c r="Z70" s="97"/>
      <c r="AA70" s="97"/>
      <c r="AB70" s="103" t="s">
        <v>220</v>
      </c>
      <c r="AC70" s="103" t="s">
        <v>220</v>
      </c>
      <c r="AD70" s="103" t="s">
        <v>220</v>
      </c>
      <c r="AE70" s="97"/>
      <c r="AF70" s="104"/>
      <c r="AG70" s="91"/>
      <c r="AH70" s="94"/>
      <c r="AI70" s="94"/>
      <c r="AJ70" s="94"/>
      <c r="AK70" s="94" t="s">
        <v>220</v>
      </c>
      <c r="AL70" s="94"/>
      <c r="AM70" s="94"/>
      <c r="AN70" s="94"/>
      <c r="AO70" s="94"/>
      <c r="AP70" s="94"/>
      <c r="AQ70" s="94"/>
      <c r="AR70" s="94"/>
      <c r="AS70" s="94"/>
      <c r="AT70" s="94"/>
      <c r="AU70" s="95"/>
    </row>
    <row r="71" spans="1:47" s="86" customFormat="1" x14ac:dyDescent="0.2">
      <c r="A71" s="73">
        <v>111</v>
      </c>
      <c r="B71" s="108" t="str">
        <f t="shared" si="22"/>
        <v>111</v>
      </c>
      <c r="C71" s="108" t="str">
        <f t="shared" si="23"/>
        <v>111</v>
      </c>
      <c r="D71" s="84" t="s">
        <v>77</v>
      </c>
      <c r="E71" s="87" t="s">
        <v>88</v>
      </c>
      <c r="F71" s="88" t="s">
        <v>184</v>
      </c>
      <c r="G71" s="99"/>
      <c r="H71" s="96">
        <v>23440</v>
      </c>
      <c r="I71" s="93">
        <v>19990</v>
      </c>
      <c r="J71" s="100">
        <v>0.14718430034129693</v>
      </c>
      <c r="K71" s="90">
        <v>3450</v>
      </c>
      <c r="L71" s="90" t="s">
        <v>31</v>
      </c>
      <c r="M71" s="90"/>
      <c r="N71" s="98"/>
      <c r="O71" s="92"/>
      <c r="P71" s="90"/>
      <c r="Q71" s="93"/>
      <c r="R71" s="90"/>
      <c r="S71" s="90"/>
      <c r="T71" s="90"/>
      <c r="U71" s="90" t="s">
        <v>31</v>
      </c>
      <c r="V71" s="101" t="s">
        <v>31</v>
      </c>
      <c r="W71" s="102" t="s">
        <v>220</v>
      </c>
      <c r="X71" s="97"/>
      <c r="Y71" s="97"/>
      <c r="Z71" s="97"/>
      <c r="AA71" s="97"/>
      <c r="AB71" s="103"/>
      <c r="AC71" s="103"/>
      <c r="AD71" s="103"/>
      <c r="AE71" s="97"/>
      <c r="AF71" s="104"/>
      <c r="AG71" s="91" t="s">
        <v>220</v>
      </c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5"/>
    </row>
    <row r="72" spans="1:47" s="7" customFormat="1" x14ac:dyDescent="0.2">
      <c r="A72" s="73">
        <v>112</v>
      </c>
      <c r="B72" s="108" t="str">
        <f t="shared" ref="B72:B73" si="24">HYPERLINK("Haendler\"&amp;A72&amp;".jpg",""&amp;A72)</f>
        <v>112</v>
      </c>
      <c r="C72" s="108" t="str">
        <f t="shared" ref="C72:C73" si="25">HYPERLINK("http://www.diekommunikationsfabrik.de\2017\12_Dezember_2\Haendler\"&amp;B72&amp;".jpg",""&amp;B72)</f>
        <v>112</v>
      </c>
      <c r="D72" s="84" t="s">
        <v>77</v>
      </c>
      <c r="E72" s="4" t="s">
        <v>167</v>
      </c>
      <c r="F72" s="5" t="s">
        <v>176</v>
      </c>
      <c r="G72" s="99"/>
      <c r="H72" s="96">
        <v>26999</v>
      </c>
      <c r="I72" s="93">
        <v>22480</v>
      </c>
      <c r="J72" s="100">
        <v>0.16737656950257418</v>
      </c>
      <c r="K72" s="90">
        <v>4519</v>
      </c>
      <c r="L72" s="90" t="s">
        <v>31</v>
      </c>
      <c r="M72" s="90"/>
      <c r="N72" s="98" t="s">
        <v>218</v>
      </c>
      <c r="O72" s="92"/>
      <c r="P72" s="90">
        <v>1E-4</v>
      </c>
      <c r="Q72" s="93">
        <v>239</v>
      </c>
      <c r="R72" s="90">
        <v>60</v>
      </c>
      <c r="S72" s="90">
        <v>10000</v>
      </c>
      <c r="T72" s="90"/>
      <c r="U72" s="90" t="s">
        <v>31</v>
      </c>
      <c r="V72" s="101">
        <v>0.45057470881226058</v>
      </c>
      <c r="W72" s="102"/>
      <c r="X72" s="97"/>
      <c r="Y72" s="97"/>
      <c r="Z72" s="97"/>
      <c r="AA72" s="97"/>
      <c r="AB72" s="103"/>
      <c r="AC72" s="103" t="s">
        <v>220</v>
      </c>
      <c r="AD72" s="103" t="s">
        <v>220</v>
      </c>
      <c r="AE72" s="97"/>
      <c r="AF72" s="104"/>
      <c r="AG72" s="91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 t="s">
        <v>220</v>
      </c>
      <c r="AT72" s="94"/>
      <c r="AU72" s="95"/>
    </row>
    <row r="73" spans="1:47" s="7" customFormat="1" x14ac:dyDescent="0.2">
      <c r="A73" s="73">
        <v>202</v>
      </c>
      <c r="B73" s="108" t="str">
        <f t="shared" si="24"/>
        <v>202</v>
      </c>
      <c r="C73" s="108" t="str">
        <f t="shared" si="25"/>
        <v>202</v>
      </c>
      <c r="D73" s="84" t="s">
        <v>77</v>
      </c>
      <c r="E73" s="87" t="s">
        <v>167</v>
      </c>
      <c r="F73" s="88" t="s">
        <v>176</v>
      </c>
      <c r="G73" s="99"/>
      <c r="H73" s="96">
        <v>25600</v>
      </c>
      <c r="I73" s="93">
        <v>22400</v>
      </c>
      <c r="J73" s="100">
        <v>4.6875E-2</v>
      </c>
      <c r="K73" s="90">
        <v>3200</v>
      </c>
      <c r="L73" s="90">
        <v>2000</v>
      </c>
      <c r="M73" s="90"/>
      <c r="N73" s="98" t="s">
        <v>244</v>
      </c>
      <c r="O73" s="92">
        <v>2.9899999999999999E-2</v>
      </c>
      <c r="P73" s="90">
        <v>2500</v>
      </c>
      <c r="Q73" s="93">
        <v>199</v>
      </c>
      <c r="R73" s="90">
        <v>48</v>
      </c>
      <c r="S73" s="90">
        <v>10000</v>
      </c>
      <c r="T73" s="90">
        <v>12463</v>
      </c>
      <c r="U73" s="90">
        <v>24316</v>
      </c>
      <c r="V73" s="101">
        <v>0.51598393574297186</v>
      </c>
      <c r="W73" s="102"/>
      <c r="X73" s="97"/>
      <c r="Y73" s="97"/>
      <c r="Z73" s="97" t="s">
        <v>220</v>
      </c>
      <c r="AA73" s="97"/>
      <c r="AB73" s="103"/>
      <c r="AC73" s="103" t="s">
        <v>220</v>
      </c>
      <c r="AD73" s="103" t="s">
        <v>220</v>
      </c>
      <c r="AE73" s="97"/>
      <c r="AF73" s="104"/>
      <c r="AG73" s="91"/>
      <c r="AH73" s="94"/>
      <c r="AI73" s="94"/>
      <c r="AJ73" s="94"/>
      <c r="AK73" s="94"/>
      <c r="AL73" s="94"/>
      <c r="AM73" s="94"/>
      <c r="AN73" s="94"/>
      <c r="AO73" s="94"/>
      <c r="AP73" s="94" t="s">
        <v>220</v>
      </c>
      <c r="AQ73" s="94"/>
      <c r="AR73" s="94"/>
      <c r="AS73" s="94"/>
      <c r="AT73" s="94"/>
      <c r="AU73" s="95"/>
    </row>
    <row r="74" spans="1:47" s="3" customFormat="1" x14ac:dyDescent="0.2">
      <c r="A74" s="73">
        <v>15</v>
      </c>
      <c r="B74" s="108" t="str">
        <f t="shared" ref="B74:B76" si="26">HYPERLINK("Haendler\"&amp;A74&amp;".jpg",""&amp;A74)</f>
        <v>15</v>
      </c>
      <c r="C74" s="108" t="str">
        <f t="shared" ref="C74:C76" si="27">HYPERLINK("http://www.diekommunikationsfabrik.de\2017\12_Dezember_2\Haendler\"&amp;B74&amp;".jpg",""&amp;B74)</f>
        <v>15</v>
      </c>
      <c r="D74" s="84" t="s">
        <v>77</v>
      </c>
      <c r="E74" s="87" t="s">
        <v>167</v>
      </c>
      <c r="F74" s="88" t="s">
        <v>177</v>
      </c>
      <c r="G74" s="99"/>
      <c r="H74" s="96">
        <v>22999</v>
      </c>
      <c r="I74" s="93">
        <v>15999</v>
      </c>
      <c r="J74" s="100">
        <v>0.17392060524370626</v>
      </c>
      <c r="K74" s="90">
        <v>7000</v>
      </c>
      <c r="L74" s="90">
        <v>3000</v>
      </c>
      <c r="M74" s="90"/>
      <c r="N74" s="98" t="s">
        <v>218</v>
      </c>
      <c r="O74" s="92"/>
      <c r="P74" s="90">
        <v>1E-4</v>
      </c>
      <c r="Q74" s="93">
        <v>159</v>
      </c>
      <c r="R74" s="90">
        <v>60</v>
      </c>
      <c r="S74" s="90">
        <v>10000</v>
      </c>
      <c r="T74" s="90"/>
      <c r="U74" s="90" t="s">
        <v>31</v>
      </c>
      <c r="V74" s="101">
        <v>0.5683257873303168</v>
      </c>
      <c r="W74" s="102"/>
      <c r="X74" s="97"/>
      <c r="Y74" s="97"/>
      <c r="Z74" s="97"/>
      <c r="AA74" s="97"/>
      <c r="AB74" s="103"/>
      <c r="AC74" s="103" t="s">
        <v>220</v>
      </c>
      <c r="AD74" s="103" t="s">
        <v>220</v>
      </c>
      <c r="AE74" s="97"/>
      <c r="AF74" s="104"/>
      <c r="AG74" s="91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 t="s">
        <v>220</v>
      </c>
      <c r="AT74" s="94"/>
      <c r="AU74" s="95"/>
    </row>
    <row r="75" spans="1:47" s="86" customFormat="1" x14ac:dyDescent="0.2">
      <c r="A75" s="73">
        <v>112</v>
      </c>
      <c r="B75" s="108" t="str">
        <f t="shared" si="26"/>
        <v>112</v>
      </c>
      <c r="C75" s="108" t="str">
        <f t="shared" si="27"/>
        <v>112</v>
      </c>
      <c r="D75" s="84" t="s">
        <v>77</v>
      </c>
      <c r="E75" s="87" t="s">
        <v>167</v>
      </c>
      <c r="F75" s="88" t="s">
        <v>177</v>
      </c>
      <c r="G75" s="99"/>
      <c r="H75" s="96">
        <v>22999</v>
      </c>
      <c r="I75" s="93">
        <v>15999</v>
      </c>
      <c r="J75" s="100">
        <v>0.17392060524370626</v>
      </c>
      <c r="K75" s="90">
        <v>7000</v>
      </c>
      <c r="L75" s="90">
        <v>3000</v>
      </c>
      <c r="M75" s="90"/>
      <c r="N75" s="98" t="s">
        <v>218</v>
      </c>
      <c r="O75" s="92"/>
      <c r="P75" s="90">
        <v>1E-4</v>
      </c>
      <c r="Q75" s="93">
        <v>159</v>
      </c>
      <c r="R75" s="90">
        <v>60</v>
      </c>
      <c r="S75" s="90">
        <v>10000</v>
      </c>
      <c r="T75" s="90"/>
      <c r="U75" s="90" t="s">
        <v>31</v>
      </c>
      <c r="V75" s="101">
        <v>0.5683257873303168</v>
      </c>
      <c r="W75" s="102"/>
      <c r="X75" s="97"/>
      <c r="Y75" s="97"/>
      <c r="Z75" s="97"/>
      <c r="AA75" s="97"/>
      <c r="AB75" s="103"/>
      <c r="AC75" s="103" t="s">
        <v>220</v>
      </c>
      <c r="AD75" s="103" t="s">
        <v>220</v>
      </c>
      <c r="AE75" s="97"/>
      <c r="AF75" s="104"/>
      <c r="AG75" s="91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 t="s">
        <v>220</v>
      </c>
      <c r="AT75" s="94"/>
      <c r="AU75" s="95"/>
    </row>
    <row r="76" spans="1:47" s="7" customFormat="1" ht="12.75" customHeight="1" x14ac:dyDescent="0.2">
      <c r="A76" s="73">
        <v>210</v>
      </c>
      <c r="B76" s="108" t="str">
        <f t="shared" si="26"/>
        <v>210</v>
      </c>
      <c r="C76" s="108" t="str">
        <f t="shared" si="27"/>
        <v>210</v>
      </c>
      <c r="D76" s="84" t="s">
        <v>77</v>
      </c>
      <c r="E76" s="4" t="s">
        <v>167</v>
      </c>
      <c r="F76" s="5" t="s">
        <v>177</v>
      </c>
      <c r="G76" s="99"/>
      <c r="H76" s="96">
        <v>22999</v>
      </c>
      <c r="I76" s="93">
        <v>15999</v>
      </c>
      <c r="J76" s="100">
        <v>0.17392060524370626</v>
      </c>
      <c r="K76" s="90">
        <v>7000</v>
      </c>
      <c r="L76" s="90">
        <v>3000</v>
      </c>
      <c r="M76" s="90"/>
      <c r="N76" s="98" t="s">
        <v>218</v>
      </c>
      <c r="O76" s="92"/>
      <c r="P76" s="90">
        <v>1E-4</v>
      </c>
      <c r="Q76" s="93">
        <v>159</v>
      </c>
      <c r="R76" s="90">
        <v>60</v>
      </c>
      <c r="S76" s="90">
        <v>10000</v>
      </c>
      <c r="T76" s="90"/>
      <c r="U76" s="90" t="s">
        <v>31</v>
      </c>
      <c r="V76" s="101">
        <v>0.5683257873303168</v>
      </c>
      <c r="W76" s="102"/>
      <c r="X76" s="97"/>
      <c r="Y76" s="97"/>
      <c r="Z76" s="97"/>
      <c r="AA76" s="97"/>
      <c r="AB76" s="103"/>
      <c r="AC76" s="103" t="s">
        <v>220</v>
      </c>
      <c r="AD76" s="103" t="s">
        <v>220</v>
      </c>
      <c r="AE76" s="97"/>
      <c r="AF76" s="104"/>
      <c r="AG76" s="91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 t="s">
        <v>220</v>
      </c>
      <c r="AT76" s="94"/>
      <c r="AU76" s="95"/>
    </row>
    <row r="77" spans="1:47" s="3" customFormat="1" x14ac:dyDescent="0.2">
      <c r="A77" s="73">
        <v>112</v>
      </c>
      <c r="B77" s="108" t="str">
        <f>HYPERLINK("Haendler\"&amp;A77&amp;".jpg",""&amp;A77)</f>
        <v>112</v>
      </c>
      <c r="C77" s="108" t="str">
        <f>HYPERLINK("http://www.diekommunikationsfabrik.de\2017\12_Dezember_2\Haendler\"&amp;B77&amp;".jpg",""&amp;B77)</f>
        <v>112</v>
      </c>
      <c r="D77" s="84" t="s">
        <v>160</v>
      </c>
      <c r="E77" s="4" t="s">
        <v>167</v>
      </c>
      <c r="F77" s="5" t="s">
        <v>175</v>
      </c>
      <c r="G77" s="99"/>
      <c r="H77" s="96">
        <v>47799</v>
      </c>
      <c r="I77" s="93">
        <v>43180</v>
      </c>
      <c r="J77" s="100">
        <v>9.6633820791229938E-2</v>
      </c>
      <c r="K77" s="90">
        <v>4619</v>
      </c>
      <c r="L77" s="90" t="s">
        <v>31</v>
      </c>
      <c r="M77" s="90"/>
      <c r="N77" s="98" t="s">
        <v>218</v>
      </c>
      <c r="O77" s="92"/>
      <c r="P77" s="90">
        <v>1E-4</v>
      </c>
      <c r="Q77" s="93">
        <v>479</v>
      </c>
      <c r="R77" s="90">
        <v>60</v>
      </c>
      <c r="S77" s="90">
        <v>10000</v>
      </c>
      <c r="T77" s="90"/>
      <c r="U77" s="90" t="s">
        <v>31</v>
      </c>
      <c r="V77" s="101">
        <v>0.38720682089552239</v>
      </c>
      <c r="W77" s="102"/>
      <c r="X77" s="97"/>
      <c r="Y77" s="97"/>
      <c r="Z77" s="97" t="s">
        <v>220</v>
      </c>
      <c r="AA77" s="97"/>
      <c r="AB77" s="103"/>
      <c r="AC77" s="103" t="s">
        <v>220</v>
      </c>
      <c r="AD77" s="103" t="s">
        <v>220</v>
      </c>
      <c r="AE77" s="97"/>
      <c r="AF77" s="104"/>
      <c r="AG77" s="91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 t="s">
        <v>220</v>
      </c>
      <c r="AT77" s="94"/>
      <c r="AU77" s="95"/>
    </row>
    <row r="78" spans="1:47" s="3" customFormat="1" x14ac:dyDescent="0.2">
      <c r="A78" s="73">
        <v>15</v>
      </c>
      <c r="B78" s="108" t="str">
        <f t="shared" ref="B78:B80" si="28">HYPERLINK("Haendler\"&amp;A78&amp;".jpg",""&amp;A78)</f>
        <v>15</v>
      </c>
      <c r="C78" s="108" t="str">
        <f t="shared" ref="C78:C80" si="29">HYPERLINK("http://www.diekommunikationsfabrik.de\2017\12_Dezember_2\Haendler\"&amp;B78&amp;".jpg",""&amp;B78)</f>
        <v>15</v>
      </c>
      <c r="D78" s="84" t="s">
        <v>160</v>
      </c>
      <c r="E78" s="4" t="s">
        <v>167</v>
      </c>
      <c r="F78" s="5" t="s">
        <v>172</v>
      </c>
      <c r="G78" s="99"/>
      <c r="H78" s="96">
        <v>59599</v>
      </c>
      <c r="I78" s="93">
        <v>48700</v>
      </c>
      <c r="J78" s="100">
        <v>0.18287219584221212</v>
      </c>
      <c r="K78" s="90">
        <v>10899</v>
      </c>
      <c r="L78" s="90" t="s">
        <v>31</v>
      </c>
      <c r="M78" s="90"/>
      <c r="N78" s="98" t="s">
        <v>218</v>
      </c>
      <c r="O78" s="92"/>
      <c r="P78" s="90">
        <v>1E-4</v>
      </c>
      <c r="Q78" s="93">
        <v>487</v>
      </c>
      <c r="R78" s="90">
        <v>60</v>
      </c>
      <c r="S78" s="90">
        <v>10000</v>
      </c>
      <c r="T78" s="90"/>
      <c r="U78" s="90" t="s">
        <v>31</v>
      </c>
      <c r="V78" s="101">
        <v>0.50221464906303237</v>
      </c>
      <c r="W78" s="102"/>
      <c r="X78" s="97"/>
      <c r="Y78" s="97"/>
      <c r="Z78" s="97" t="s">
        <v>220</v>
      </c>
      <c r="AA78" s="97"/>
      <c r="AB78" s="103"/>
      <c r="AC78" s="103" t="s">
        <v>220</v>
      </c>
      <c r="AD78" s="103" t="s">
        <v>220</v>
      </c>
      <c r="AE78" s="97"/>
      <c r="AF78" s="104"/>
      <c r="AG78" s="91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 t="s">
        <v>220</v>
      </c>
      <c r="AT78" s="94"/>
      <c r="AU78" s="95"/>
    </row>
    <row r="79" spans="1:47" s="86" customFormat="1" x14ac:dyDescent="0.2">
      <c r="A79" s="73">
        <v>112</v>
      </c>
      <c r="B79" s="108" t="str">
        <f t="shared" si="28"/>
        <v>112</v>
      </c>
      <c r="C79" s="108" t="str">
        <f t="shared" si="29"/>
        <v>112</v>
      </c>
      <c r="D79" s="84" t="s">
        <v>160</v>
      </c>
      <c r="E79" s="87" t="s">
        <v>167</v>
      </c>
      <c r="F79" s="88" t="s">
        <v>172</v>
      </c>
      <c r="G79" s="99"/>
      <c r="H79" s="96">
        <v>59599</v>
      </c>
      <c r="I79" s="93">
        <v>48700</v>
      </c>
      <c r="J79" s="100">
        <v>0.18287219584221212</v>
      </c>
      <c r="K79" s="90">
        <v>10899</v>
      </c>
      <c r="L79" s="90" t="s">
        <v>31</v>
      </c>
      <c r="M79" s="90"/>
      <c r="N79" s="98" t="s">
        <v>218</v>
      </c>
      <c r="O79" s="92"/>
      <c r="P79" s="90">
        <v>1E-4</v>
      </c>
      <c r="Q79" s="93">
        <v>487</v>
      </c>
      <c r="R79" s="90">
        <v>60</v>
      </c>
      <c r="S79" s="90">
        <v>10000</v>
      </c>
      <c r="T79" s="90"/>
      <c r="U79" s="90" t="s">
        <v>31</v>
      </c>
      <c r="V79" s="101">
        <v>0.50221464906303237</v>
      </c>
      <c r="W79" s="102"/>
      <c r="X79" s="97"/>
      <c r="Y79" s="97"/>
      <c r="Z79" s="97" t="s">
        <v>220</v>
      </c>
      <c r="AA79" s="97"/>
      <c r="AB79" s="103"/>
      <c r="AC79" s="103" t="s">
        <v>220</v>
      </c>
      <c r="AD79" s="103" t="s">
        <v>220</v>
      </c>
      <c r="AE79" s="97"/>
      <c r="AF79" s="104"/>
      <c r="AG79" s="91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 t="s">
        <v>220</v>
      </c>
      <c r="AT79" s="94"/>
      <c r="AU79" s="95"/>
    </row>
    <row r="80" spans="1:47" s="7" customFormat="1" ht="12.75" customHeight="1" x14ac:dyDescent="0.2">
      <c r="A80" s="91">
        <v>208</v>
      </c>
      <c r="B80" s="108" t="str">
        <f t="shared" si="28"/>
        <v>208</v>
      </c>
      <c r="C80" s="108" t="str">
        <f t="shared" si="29"/>
        <v>208</v>
      </c>
      <c r="D80" s="84" t="s">
        <v>160</v>
      </c>
      <c r="E80" s="87" t="s">
        <v>167</v>
      </c>
      <c r="F80" s="88" t="s">
        <v>172</v>
      </c>
      <c r="G80" s="99"/>
      <c r="H80" s="96">
        <v>59599</v>
      </c>
      <c r="I80" s="93">
        <v>48700</v>
      </c>
      <c r="J80" s="100">
        <v>0.18287219584221212</v>
      </c>
      <c r="K80" s="90">
        <v>10899</v>
      </c>
      <c r="L80" s="90" t="s">
        <v>31</v>
      </c>
      <c r="M80" s="90"/>
      <c r="N80" s="98" t="s">
        <v>218</v>
      </c>
      <c r="O80" s="92"/>
      <c r="P80" s="90">
        <v>1E-4</v>
      </c>
      <c r="Q80" s="93">
        <v>487</v>
      </c>
      <c r="R80" s="90">
        <v>60</v>
      </c>
      <c r="S80" s="90">
        <v>10000</v>
      </c>
      <c r="T80" s="90"/>
      <c r="U80" s="90" t="s">
        <v>31</v>
      </c>
      <c r="V80" s="101">
        <v>0.50221464906303237</v>
      </c>
      <c r="W80" s="102"/>
      <c r="X80" s="97"/>
      <c r="Y80" s="97"/>
      <c r="Z80" s="97" t="s">
        <v>220</v>
      </c>
      <c r="AA80" s="97"/>
      <c r="AB80" s="103"/>
      <c r="AC80" s="103" t="s">
        <v>220</v>
      </c>
      <c r="AD80" s="103" t="s">
        <v>220</v>
      </c>
      <c r="AE80" s="97"/>
      <c r="AF80" s="104"/>
      <c r="AG80" s="91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 t="s">
        <v>220</v>
      </c>
      <c r="AT80" s="94"/>
      <c r="AU80" s="95"/>
    </row>
    <row r="81" spans="1:49" s="3" customFormat="1" ht="12.75" customHeight="1" x14ac:dyDescent="0.2">
      <c r="A81" s="73">
        <v>112</v>
      </c>
      <c r="B81" s="108" t="str">
        <f>HYPERLINK("Haendler\"&amp;A81&amp;".jpg",""&amp;A81)</f>
        <v>112</v>
      </c>
      <c r="C81" s="108" t="str">
        <f>HYPERLINK("http://www.diekommunikationsfabrik.de\2017\12_Dezember_2\Haendler\"&amp;B81&amp;".jpg",""&amp;B81)</f>
        <v>112</v>
      </c>
      <c r="D81" s="84" t="s">
        <v>160</v>
      </c>
      <c r="E81" s="4" t="s">
        <v>167</v>
      </c>
      <c r="F81" s="5" t="s">
        <v>178</v>
      </c>
      <c r="G81" s="99"/>
      <c r="H81" s="96">
        <v>48099</v>
      </c>
      <c r="I81" s="93">
        <v>43490</v>
      </c>
      <c r="J81" s="100">
        <v>9.5823197987484149E-2</v>
      </c>
      <c r="K81" s="90">
        <v>4609</v>
      </c>
      <c r="L81" s="90" t="s">
        <v>31</v>
      </c>
      <c r="M81" s="90"/>
      <c r="N81" s="98" t="s">
        <v>218</v>
      </c>
      <c r="O81" s="92"/>
      <c r="P81" s="90">
        <v>1E-4</v>
      </c>
      <c r="Q81" s="93">
        <v>499</v>
      </c>
      <c r="R81" s="90">
        <v>60</v>
      </c>
      <c r="S81" s="90">
        <v>10000</v>
      </c>
      <c r="T81" s="90"/>
      <c r="U81" s="90" t="s">
        <v>31</v>
      </c>
      <c r="V81" s="101">
        <v>0.36567796398305086</v>
      </c>
      <c r="W81" s="102"/>
      <c r="X81" s="97"/>
      <c r="Y81" s="97"/>
      <c r="Z81" s="97" t="s">
        <v>220</v>
      </c>
      <c r="AA81" s="97"/>
      <c r="AB81" s="103"/>
      <c r="AC81" s="103" t="s">
        <v>220</v>
      </c>
      <c r="AD81" s="103" t="s">
        <v>220</v>
      </c>
      <c r="AE81" s="97"/>
      <c r="AF81" s="104"/>
      <c r="AG81" s="91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 t="s">
        <v>220</v>
      </c>
      <c r="AT81" s="94"/>
      <c r="AU81" s="95"/>
    </row>
    <row r="82" spans="1:49" s="76" customFormat="1" x14ac:dyDescent="0.2">
      <c r="A82" s="73">
        <v>43</v>
      </c>
      <c r="B82" s="108" t="str">
        <f>HYPERLINK("Haendler\"&amp;A82&amp;".jpg",""&amp;A82)</f>
        <v>43</v>
      </c>
      <c r="C82" s="108" t="str">
        <f>HYPERLINK("http://www.diekommunikationsfabrik.de\2017\12_Dezember_2\Haendler\"&amp;B82&amp;".jpg",""&amp;B82)</f>
        <v>43</v>
      </c>
      <c r="D82" s="84" t="s">
        <v>59</v>
      </c>
      <c r="E82" s="87" t="s">
        <v>92</v>
      </c>
      <c r="F82" s="88" t="s">
        <v>148</v>
      </c>
      <c r="G82" s="99" t="s">
        <v>247</v>
      </c>
      <c r="H82" s="96">
        <v>15190</v>
      </c>
      <c r="I82" s="93">
        <v>14990</v>
      </c>
      <c r="J82" s="100">
        <v>1.3166556945358789E-2</v>
      </c>
      <c r="K82" s="90">
        <v>4260</v>
      </c>
      <c r="L82" s="90">
        <v>4060</v>
      </c>
      <c r="M82" s="90"/>
      <c r="N82" s="98"/>
      <c r="O82" s="92"/>
      <c r="P82" s="90"/>
      <c r="Q82" s="93"/>
      <c r="R82" s="90"/>
      <c r="S82" s="90"/>
      <c r="T82" s="90"/>
      <c r="U82" s="90" t="s">
        <v>31</v>
      </c>
      <c r="V82" s="101"/>
      <c r="W82" s="102"/>
      <c r="X82" s="97"/>
      <c r="Y82" s="97"/>
      <c r="Z82" s="97"/>
      <c r="AA82" s="97"/>
      <c r="AB82" s="103" t="s">
        <v>220</v>
      </c>
      <c r="AC82" s="103" t="s">
        <v>220</v>
      </c>
      <c r="AD82" s="103"/>
      <c r="AE82" s="97"/>
      <c r="AF82" s="104"/>
      <c r="AG82" s="91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5" t="s">
        <v>220</v>
      </c>
    </row>
    <row r="83" spans="1:49" s="86" customFormat="1" x14ac:dyDescent="0.2">
      <c r="A83" s="73">
        <v>72</v>
      </c>
      <c r="B83" s="108" t="str">
        <f>HYPERLINK("Haendler\"&amp;A83&amp;".jpg",""&amp;A83)</f>
        <v>72</v>
      </c>
      <c r="C83" s="108" t="str">
        <f>HYPERLINK("http://www.diekommunikationsfabrik.de\2017\12_Dezember_2\Haendler\"&amp;B83&amp;".jpg",""&amp;B83)</f>
        <v>72</v>
      </c>
      <c r="D83" s="84" t="s">
        <v>77</v>
      </c>
      <c r="E83" s="87" t="s">
        <v>92</v>
      </c>
      <c r="F83" s="88" t="s">
        <v>190</v>
      </c>
      <c r="G83" s="99"/>
      <c r="H83" s="96">
        <v>33050</v>
      </c>
      <c r="I83" s="93">
        <v>27990</v>
      </c>
      <c r="J83" s="100">
        <v>0.10771558245083207</v>
      </c>
      <c r="K83" s="90">
        <v>5060</v>
      </c>
      <c r="L83" s="90">
        <v>1500</v>
      </c>
      <c r="M83" s="90"/>
      <c r="N83" s="98"/>
      <c r="O83" s="92"/>
      <c r="P83" s="90"/>
      <c r="Q83" s="93"/>
      <c r="R83" s="90"/>
      <c r="S83" s="90"/>
      <c r="T83" s="90"/>
      <c r="U83" s="90" t="s">
        <v>31</v>
      </c>
      <c r="V83" s="101"/>
      <c r="W83" s="102"/>
      <c r="X83" s="97"/>
      <c r="Y83" s="97"/>
      <c r="Z83" s="97"/>
      <c r="AA83" s="97"/>
      <c r="AB83" s="103"/>
      <c r="AC83" s="103"/>
      <c r="AD83" s="103"/>
      <c r="AE83" s="97" t="s">
        <v>232</v>
      </c>
      <c r="AF83" s="104"/>
      <c r="AG83" s="91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 t="s">
        <v>220</v>
      </c>
      <c r="AS83" s="94"/>
      <c r="AT83" s="94"/>
      <c r="AU83" s="95"/>
    </row>
    <row r="84" spans="1:49" s="3" customFormat="1" x14ac:dyDescent="0.2">
      <c r="A84" s="73">
        <v>54</v>
      </c>
      <c r="B84" s="108" t="str">
        <f>HYPERLINK("Haendler\"&amp;A84&amp;".jpg",""&amp;A84)</f>
        <v>54</v>
      </c>
      <c r="C84" s="108" t="str">
        <f>HYPERLINK("http://www.diekommunikationsfabrik.de\2017\12_Dezember_2\Haendler\"&amp;B84&amp;".jpg",""&amp;B84)</f>
        <v>54</v>
      </c>
      <c r="D84" s="84" t="s">
        <v>77</v>
      </c>
      <c r="E84" s="4" t="s">
        <v>92</v>
      </c>
      <c r="F84" s="5" t="s">
        <v>93</v>
      </c>
      <c r="G84" s="99"/>
      <c r="H84" s="96">
        <v>29620</v>
      </c>
      <c r="I84" s="93">
        <v>23650</v>
      </c>
      <c r="J84" s="100">
        <v>0.20155300472653612</v>
      </c>
      <c r="K84" s="90">
        <v>5970</v>
      </c>
      <c r="L84" s="90" t="s">
        <v>31</v>
      </c>
      <c r="M84" s="90"/>
      <c r="N84" s="98" t="s">
        <v>221</v>
      </c>
      <c r="O84" s="92">
        <v>3.9899999999999998E-2</v>
      </c>
      <c r="P84" s="90">
        <v>1.0000000000000001E-5</v>
      </c>
      <c r="Q84" s="93">
        <v>229</v>
      </c>
      <c r="R84" s="90">
        <v>48</v>
      </c>
      <c r="S84" s="90"/>
      <c r="T84" s="90">
        <v>15995</v>
      </c>
      <c r="U84" s="90">
        <v>26758.00001</v>
      </c>
      <c r="V84" s="101"/>
      <c r="W84" s="102"/>
      <c r="X84" s="97"/>
      <c r="Y84" s="97"/>
      <c r="Z84" s="97"/>
      <c r="AA84" s="97"/>
      <c r="AB84" s="103" t="s">
        <v>220</v>
      </c>
      <c r="AC84" s="103" t="s">
        <v>220</v>
      </c>
      <c r="AD84" s="103"/>
      <c r="AE84" s="97"/>
      <c r="AF84" s="104"/>
      <c r="AG84" s="91"/>
      <c r="AH84" s="94" t="s">
        <v>220</v>
      </c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5"/>
    </row>
    <row r="85" spans="1:49" s="7" customFormat="1" x14ac:dyDescent="0.2">
      <c r="A85" s="73">
        <v>116</v>
      </c>
      <c r="B85" s="108" t="str">
        <f>HYPERLINK("Haendler\"&amp;A85&amp;".jpg",""&amp;A85)</f>
        <v>116</v>
      </c>
      <c r="C85" s="108" t="str">
        <f>HYPERLINK("http://www.diekommunikationsfabrik.de\2017\12_Dezember_2\Haendler\"&amp;B85&amp;".jpg",""&amp;B85)</f>
        <v>116</v>
      </c>
      <c r="D85" s="85" t="s">
        <v>173</v>
      </c>
      <c r="E85" s="87" t="s">
        <v>92</v>
      </c>
      <c r="F85" s="88" t="s">
        <v>209</v>
      </c>
      <c r="G85" s="99"/>
      <c r="H85" s="96">
        <v>17560</v>
      </c>
      <c r="I85" s="93">
        <v>15966</v>
      </c>
      <c r="J85" s="100">
        <v>9.0774487471526194E-2</v>
      </c>
      <c r="K85" s="90">
        <v>1594</v>
      </c>
      <c r="L85" s="90" t="s">
        <v>31</v>
      </c>
      <c r="M85" s="90"/>
      <c r="N85" s="98" t="s">
        <v>221</v>
      </c>
      <c r="O85" s="92">
        <v>1.77E-2</v>
      </c>
      <c r="P85" s="90">
        <v>1.0000000000000001E-5</v>
      </c>
      <c r="Q85" s="93">
        <v>159</v>
      </c>
      <c r="R85" s="90">
        <v>48</v>
      </c>
      <c r="S85" s="90"/>
      <c r="T85" s="90">
        <v>9202</v>
      </c>
      <c r="U85" s="90">
        <v>16675.00001</v>
      </c>
      <c r="V85" s="101"/>
      <c r="W85" s="102"/>
      <c r="X85" s="97"/>
      <c r="Y85" s="97"/>
      <c r="Z85" s="97"/>
      <c r="AA85" s="97"/>
      <c r="AB85" s="103" t="s">
        <v>220</v>
      </c>
      <c r="AC85" s="103" t="s">
        <v>220</v>
      </c>
      <c r="AD85" s="103" t="s">
        <v>220</v>
      </c>
      <c r="AE85" s="97"/>
      <c r="AF85" s="104"/>
      <c r="AG85" s="91"/>
      <c r="AH85" s="94" t="s">
        <v>220</v>
      </c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5"/>
    </row>
    <row r="86" spans="1:49" s="3" customFormat="1" x14ac:dyDescent="0.2">
      <c r="A86" s="73">
        <v>102</v>
      </c>
      <c r="B86" s="108" t="str">
        <f>HYPERLINK("Haendler\"&amp;A86&amp;".jpg",""&amp;A86)</f>
        <v>102</v>
      </c>
      <c r="C86" s="108" t="str">
        <f>HYPERLINK("http://www.diekommunikationsfabrik.de\2017\12_Dezember_2\Haendler\"&amp;B86&amp;".jpg",""&amp;B86)</f>
        <v>102</v>
      </c>
      <c r="D86" s="84" t="s">
        <v>160</v>
      </c>
      <c r="E86" s="87" t="s">
        <v>94</v>
      </c>
      <c r="F86" s="88" t="s">
        <v>95</v>
      </c>
      <c r="G86" s="99"/>
      <c r="H86" s="96">
        <v>37200</v>
      </c>
      <c r="I86" s="93">
        <v>36500</v>
      </c>
      <c r="J86" s="100">
        <v>1.8817204301075269E-2</v>
      </c>
      <c r="K86" s="90">
        <v>700</v>
      </c>
      <c r="L86" s="90" t="s">
        <v>31</v>
      </c>
      <c r="M86" s="90"/>
      <c r="N86" s="98" t="s">
        <v>218</v>
      </c>
      <c r="O86" s="92"/>
      <c r="P86" s="90">
        <v>3750</v>
      </c>
      <c r="Q86" s="93">
        <v>249</v>
      </c>
      <c r="R86" s="90">
        <v>36</v>
      </c>
      <c r="S86" s="90">
        <v>15000</v>
      </c>
      <c r="T86" s="90"/>
      <c r="U86" s="90" t="s">
        <v>31</v>
      </c>
      <c r="V86" s="101">
        <v>0.65167123287671225</v>
      </c>
      <c r="W86" s="102"/>
      <c r="X86" s="97"/>
      <c r="Y86" s="97"/>
      <c r="Z86" s="97"/>
      <c r="AA86" s="97"/>
      <c r="AB86" s="103"/>
      <c r="AC86" s="103"/>
      <c r="AD86" s="103"/>
      <c r="AE86" s="97"/>
      <c r="AF86" s="104"/>
      <c r="AG86" s="91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 t="s">
        <v>220</v>
      </c>
      <c r="AU86" s="95"/>
    </row>
    <row r="87" spans="1:49" s="3" customFormat="1" x14ac:dyDescent="0.2">
      <c r="A87" s="73">
        <v>86</v>
      </c>
      <c r="B87" s="108" t="str">
        <f>HYPERLINK("Haendler\"&amp;A87&amp;".jpg",""&amp;A87)</f>
        <v>86</v>
      </c>
      <c r="C87" s="108" t="str">
        <f>HYPERLINK("http://www.diekommunikationsfabrik.de\2017\12_Dezember_2\Haendler\"&amp;B87&amp;".jpg",""&amp;B87)</f>
        <v>86</v>
      </c>
      <c r="D87" s="84" t="s">
        <v>61</v>
      </c>
      <c r="E87" s="87" t="s">
        <v>131</v>
      </c>
      <c r="F87" s="88" t="s">
        <v>203</v>
      </c>
      <c r="G87" s="99" t="s">
        <v>234</v>
      </c>
      <c r="H87" s="96">
        <v>36050</v>
      </c>
      <c r="I87" s="93"/>
      <c r="J87" s="100" t="s">
        <v>31</v>
      </c>
      <c r="K87" s="90"/>
      <c r="L87" s="90">
        <v>6468</v>
      </c>
      <c r="M87" s="90"/>
      <c r="N87" s="98" t="s">
        <v>221</v>
      </c>
      <c r="O87" s="92">
        <v>2.9899999999999999E-2</v>
      </c>
      <c r="P87" s="90">
        <v>7316</v>
      </c>
      <c r="Q87" s="93">
        <v>159</v>
      </c>
      <c r="R87" s="90">
        <v>36</v>
      </c>
      <c r="S87" s="90"/>
      <c r="T87" s="90">
        <v>17435</v>
      </c>
      <c r="U87" s="90">
        <v>30316</v>
      </c>
      <c r="V87" s="101"/>
      <c r="W87" s="102"/>
      <c r="X87" s="97" t="s">
        <v>219</v>
      </c>
      <c r="Y87" s="97"/>
      <c r="Z87" s="97" t="s">
        <v>220</v>
      </c>
      <c r="AA87" s="97"/>
      <c r="AB87" s="103" t="s">
        <v>220</v>
      </c>
      <c r="AC87" s="103"/>
      <c r="AD87" s="103"/>
      <c r="AE87" s="97" t="s">
        <v>224</v>
      </c>
      <c r="AF87" s="104"/>
      <c r="AG87" s="91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 t="s">
        <v>220</v>
      </c>
      <c r="AT87" s="94"/>
      <c r="AU87" s="95"/>
    </row>
    <row r="88" spans="1:49" s="3" customFormat="1" x14ac:dyDescent="0.2">
      <c r="A88" s="73">
        <v>62</v>
      </c>
      <c r="B88" s="108" t="str">
        <f>HYPERLINK("Haendler\"&amp;A88&amp;".jpg",""&amp;A88)</f>
        <v>62</v>
      </c>
      <c r="C88" s="108" t="str">
        <f>HYPERLINK("http://www.diekommunikationsfabrik.de\2017\12_Dezember_2\Haendler\"&amp;B88&amp;".jpg",""&amp;B88)</f>
        <v>62</v>
      </c>
      <c r="D88" s="84" t="s">
        <v>180</v>
      </c>
      <c r="E88" s="4" t="s">
        <v>96</v>
      </c>
      <c r="F88" s="5" t="s">
        <v>181</v>
      </c>
      <c r="G88" s="99"/>
      <c r="H88" s="96">
        <v>25020</v>
      </c>
      <c r="I88" s="93">
        <v>19890</v>
      </c>
      <c r="J88" s="100">
        <v>0.20503597122302158</v>
      </c>
      <c r="K88" s="90">
        <v>5130</v>
      </c>
      <c r="L88" s="90" t="s">
        <v>31</v>
      </c>
      <c r="M88" s="90"/>
      <c r="N88" s="98"/>
      <c r="O88" s="92"/>
      <c r="P88" s="90"/>
      <c r="Q88" s="93"/>
      <c r="R88" s="90"/>
      <c r="S88" s="90"/>
      <c r="T88" s="90"/>
      <c r="U88" s="90" t="s">
        <v>31</v>
      </c>
      <c r="V88" s="101"/>
      <c r="W88" s="102"/>
      <c r="X88" s="97"/>
      <c r="Y88" s="97"/>
      <c r="Z88" s="97"/>
      <c r="AA88" s="97"/>
      <c r="AB88" s="103" t="s">
        <v>220</v>
      </c>
      <c r="AC88" s="103"/>
      <c r="AD88" s="103"/>
      <c r="AE88" s="97"/>
      <c r="AF88" s="104"/>
      <c r="AG88" s="91"/>
      <c r="AH88" s="94"/>
      <c r="AI88" s="94"/>
      <c r="AJ88" s="94"/>
      <c r="AK88" s="94" t="s">
        <v>220</v>
      </c>
      <c r="AL88" s="94"/>
      <c r="AM88" s="94"/>
      <c r="AN88" s="94"/>
      <c r="AO88" s="94"/>
      <c r="AP88" s="94"/>
      <c r="AQ88" s="94"/>
      <c r="AR88" s="94"/>
      <c r="AS88" s="94"/>
      <c r="AT88" s="94"/>
      <c r="AU88" s="95"/>
    </row>
    <row r="89" spans="1:49" s="7" customFormat="1" x14ac:dyDescent="0.2">
      <c r="A89" s="73">
        <v>152</v>
      </c>
      <c r="B89" s="108" t="str">
        <f>HYPERLINK("Haendler\"&amp;A89&amp;".jpg",""&amp;A89)</f>
        <v>152</v>
      </c>
      <c r="C89" s="108" t="str">
        <f>HYPERLINK("http://www.diekommunikationsfabrik.de\2017\12_Dezember_2\Haendler\"&amp;B89&amp;".jpg",""&amp;B89)</f>
        <v>152</v>
      </c>
      <c r="D89" s="84" t="s">
        <v>77</v>
      </c>
      <c r="E89" s="4" t="s">
        <v>96</v>
      </c>
      <c r="F89" s="5" t="s">
        <v>152</v>
      </c>
      <c r="G89" s="99"/>
      <c r="H89" s="96">
        <v>25690</v>
      </c>
      <c r="I89" s="93"/>
      <c r="J89" s="100" t="s">
        <v>31</v>
      </c>
      <c r="K89" s="90"/>
      <c r="L89" s="90" t="s">
        <v>31</v>
      </c>
      <c r="M89" s="90"/>
      <c r="N89" s="98" t="s">
        <v>218</v>
      </c>
      <c r="O89" s="92"/>
      <c r="P89" s="90">
        <v>1.0000000000000001E-5</v>
      </c>
      <c r="Q89" s="93">
        <v>155</v>
      </c>
      <c r="R89" s="90">
        <v>36</v>
      </c>
      <c r="S89" s="90">
        <v>10000</v>
      </c>
      <c r="T89" s="90"/>
      <c r="U89" s="90" t="s">
        <v>31</v>
      </c>
      <c r="V89" s="101">
        <v>0.77671068387354947</v>
      </c>
      <c r="W89" s="102"/>
      <c r="X89" s="97" t="s">
        <v>221</v>
      </c>
      <c r="Y89" s="97"/>
      <c r="Z89" s="97"/>
      <c r="AA89" s="97"/>
      <c r="AB89" s="103"/>
      <c r="AC89" s="103" t="s">
        <v>220</v>
      </c>
      <c r="AD89" s="103"/>
      <c r="AE89" s="97"/>
      <c r="AF89" s="104"/>
      <c r="AG89" s="91"/>
      <c r="AH89" s="94"/>
      <c r="AI89" s="94"/>
      <c r="AJ89" s="94"/>
      <c r="AK89" s="94"/>
      <c r="AL89" s="94"/>
      <c r="AM89" s="94" t="s">
        <v>220</v>
      </c>
      <c r="AN89" s="94"/>
      <c r="AO89" s="94"/>
      <c r="AP89" s="94"/>
      <c r="AQ89" s="94"/>
      <c r="AR89" s="94"/>
      <c r="AS89" s="94"/>
      <c r="AT89" s="94"/>
      <c r="AU89" s="95"/>
    </row>
    <row r="90" spans="1:49" s="86" customFormat="1" ht="12.75" customHeight="1" x14ac:dyDescent="0.2">
      <c r="A90" s="73">
        <v>101</v>
      </c>
      <c r="B90" s="108" t="str">
        <f t="shared" ref="B90:B92" si="30">HYPERLINK("Haendler\"&amp;A90&amp;".jpg",""&amp;A90)</f>
        <v>101</v>
      </c>
      <c r="C90" s="108" t="str">
        <f t="shared" ref="C90:C92" si="31">HYPERLINK("http://www.diekommunikationsfabrik.de\2017\12_Dezember_2\Haendler\"&amp;B90&amp;".jpg",""&amp;B90)</f>
        <v>101</v>
      </c>
      <c r="D90" s="84" t="s">
        <v>60</v>
      </c>
      <c r="E90" s="87" t="s">
        <v>100</v>
      </c>
      <c r="F90" s="88" t="s">
        <v>101</v>
      </c>
      <c r="G90" s="99"/>
      <c r="H90" s="96">
        <v>16080</v>
      </c>
      <c r="I90" s="93">
        <v>11950</v>
      </c>
      <c r="J90" s="100">
        <v>0.12624378109452736</v>
      </c>
      <c r="K90" s="90">
        <v>4130</v>
      </c>
      <c r="L90" s="90">
        <v>2100</v>
      </c>
      <c r="M90" s="90"/>
      <c r="N90" s="98"/>
      <c r="O90" s="92"/>
      <c r="P90" s="90"/>
      <c r="Q90" s="93"/>
      <c r="R90" s="90"/>
      <c r="S90" s="90"/>
      <c r="T90" s="90"/>
      <c r="U90" s="90" t="s">
        <v>31</v>
      </c>
      <c r="V90" s="101" t="s">
        <v>31</v>
      </c>
      <c r="W90" s="102" t="s">
        <v>220</v>
      </c>
      <c r="X90" s="97" t="s">
        <v>210</v>
      </c>
      <c r="Y90" s="97"/>
      <c r="Z90" s="97"/>
      <c r="AA90" s="97"/>
      <c r="AB90" s="103"/>
      <c r="AC90" s="103" t="s">
        <v>220</v>
      </c>
      <c r="AD90" s="103" t="s">
        <v>220</v>
      </c>
      <c r="AE90" s="97" t="s">
        <v>224</v>
      </c>
      <c r="AF90" s="104"/>
      <c r="AG90" s="91"/>
      <c r="AH90" s="94"/>
      <c r="AI90" s="94"/>
      <c r="AJ90" s="94"/>
      <c r="AK90" s="94"/>
      <c r="AL90" s="94"/>
      <c r="AM90" s="94"/>
      <c r="AN90" s="94"/>
      <c r="AO90" s="94"/>
      <c r="AP90" s="94" t="s">
        <v>220</v>
      </c>
      <c r="AQ90" s="94"/>
      <c r="AR90" s="94"/>
      <c r="AS90" s="94"/>
      <c r="AT90" s="94"/>
      <c r="AU90" s="95"/>
    </row>
    <row r="91" spans="1:49" s="76" customFormat="1" ht="12.75" customHeight="1" x14ac:dyDescent="0.2">
      <c r="A91" s="73">
        <v>153</v>
      </c>
      <c r="B91" s="108" t="str">
        <f t="shared" si="30"/>
        <v>153</v>
      </c>
      <c r="C91" s="108" t="str">
        <f t="shared" si="31"/>
        <v>153</v>
      </c>
      <c r="D91" s="84" t="s">
        <v>60</v>
      </c>
      <c r="E91" s="87" t="s">
        <v>100</v>
      </c>
      <c r="F91" s="88" t="s">
        <v>101</v>
      </c>
      <c r="G91" s="99"/>
      <c r="H91" s="96">
        <v>13180</v>
      </c>
      <c r="I91" s="93">
        <v>9180</v>
      </c>
      <c r="J91" s="100">
        <v>0.18968133535660092</v>
      </c>
      <c r="K91" s="90">
        <v>4000</v>
      </c>
      <c r="L91" s="90">
        <v>1500</v>
      </c>
      <c r="M91" s="90"/>
      <c r="N91" s="98"/>
      <c r="O91" s="92"/>
      <c r="P91" s="90"/>
      <c r="Q91" s="93"/>
      <c r="R91" s="90"/>
      <c r="S91" s="90"/>
      <c r="T91" s="90"/>
      <c r="U91" s="90" t="s">
        <v>31</v>
      </c>
      <c r="V91" s="101"/>
      <c r="W91" s="102" t="s">
        <v>220</v>
      </c>
      <c r="X91" s="97"/>
      <c r="Y91" s="97"/>
      <c r="Z91" s="97"/>
      <c r="AA91" s="97"/>
      <c r="AB91" s="103"/>
      <c r="AC91" s="103" t="s">
        <v>220</v>
      </c>
      <c r="AD91" s="103" t="s">
        <v>220</v>
      </c>
      <c r="AE91" s="97"/>
      <c r="AF91" s="104"/>
      <c r="AG91" s="91"/>
      <c r="AH91" s="94"/>
      <c r="AI91" s="94" t="s">
        <v>220</v>
      </c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5"/>
    </row>
    <row r="92" spans="1:49" s="76" customFormat="1" x14ac:dyDescent="0.2">
      <c r="A92" s="73">
        <v>153</v>
      </c>
      <c r="B92" s="108" t="str">
        <f t="shared" si="30"/>
        <v>153</v>
      </c>
      <c r="C92" s="108" t="str">
        <f t="shared" si="31"/>
        <v>153</v>
      </c>
      <c r="D92" s="84" t="s">
        <v>60</v>
      </c>
      <c r="E92" s="87" t="s">
        <v>100</v>
      </c>
      <c r="F92" s="88" t="s">
        <v>101</v>
      </c>
      <c r="G92" s="99"/>
      <c r="H92" s="96">
        <v>15890</v>
      </c>
      <c r="I92" s="93">
        <v>11890</v>
      </c>
      <c r="J92" s="100">
        <v>0.11957205789804909</v>
      </c>
      <c r="K92" s="90">
        <v>4000</v>
      </c>
      <c r="L92" s="90">
        <v>2100</v>
      </c>
      <c r="M92" s="90"/>
      <c r="N92" s="98"/>
      <c r="O92" s="92"/>
      <c r="P92" s="90"/>
      <c r="Q92" s="93"/>
      <c r="R92" s="90"/>
      <c r="S92" s="90"/>
      <c r="T92" s="90"/>
      <c r="U92" s="90" t="s">
        <v>31</v>
      </c>
      <c r="V92" s="101" t="s">
        <v>31</v>
      </c>
      <c r="W92" s="102" t="s">
        <v>220</v>
      </c>
      <c r="X92" s="97"/>
      <c r="Y92" s="97"/>
      <c r="Z92" s="97"/>
      <c r="AA92" s="97"/>
      <c r="AB92" s="103"/>
      <c r="AC92" s="103" t="s">
        <v>220</v>
      </c>
      <c r="AD92" s="103" t="s">
        <v>220</v>
      </c>
      <c r="AE92" s="97"/>
      <c r="AF92" s="104"/>
      <c r="AG92" s="91"/>
      <c r="AH92" s="94"/>
      <c r="AI92" s="94" t="s">
        <v>220</v>
      </c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5"/>
      <c r="AV92" s="82"/>
      <c r="AW92" s="82"/>
    </row>
    <row r="93" spans="1:49" s="7" customFormat="1" x14ac:dyDescent="0.2">
      <c r="A93" s="73">
        <v>34</v>
      </c>
      <c r="B93" s="108" t="str">
        <f>HYPERLINK("Haendler\"&amp;A93&amp;".jpg",""&amp;A93)</f>
        <v>34</v>
      </c>
      <c r="C93" s="108" t="str">
        <f t="shared" ref="C93:C94" si="32">HYPERLINK("http://www.diekommunikationsfabrik.de\2017\12_Dezember_2\Haendler\"&amp;B93&amp;".jpg",""&amp;B93)</f>
        <v>34</v>
      </c>
      <c r="D93" s="84"/>
      <c r="E93" s="87" t="s">
        <v>96</v>
      </c>
      <c r="F93" s="88" t="s">
        <v>185</v>
      </c>
      <c r="G93" s="99"/>
      <c r="H93" s="96">
        <v>27440</v>
      </c>
      <c r="I93" s="93">
        <v>20990</v>
      </c>
      <c r="J93" s="100">
        <v>0.23505830903790087</v>
      </c>
      <c r="K93" s="90">
        <v>6450</v>
      </c>
      <c r="L93" s="90" t="s">
        <v>31</v>
      </c>
      <c r="M93" s="90"/>
      <c r="N93" s="98"/>
      <c r="O93" s="92"/>
      <c r="P93" s="90"/>
      <c r="Q93" s="93"/>
      <c r="R93" s="90"/>
      <c r="S93" s="90"/>
      <c r="T93" s="90"/>
      <c r="U93" s="90" t="s">
        <v>31</v>
      </c>
      <c r="V93" s="101" t="s">
        <v>31</v>
      </c>
      <c r="W93" s="102" t="s">
        <v>220</v>
      </c>
      <c r="X93" s="97"/>
      <c r="Y93" s="97" t="s">
        <v>220</v>
      </c>
      <c r="Z93" s="97"/>
      <c r="AA93" s="97"/>
      <c r="AB93" s="103"/>
      <c r="AC93" s="103" t="s">
        <v>220</v>
      </c>
      <c r="AD93" s="103" t="s">
        <v>220</v>
      </c>
      <c r="AE93" s="97"/>
      <c r="AF93" s="104"/>
      <c r="AG93" s="91"/>
      <c r="AH93" s="94"/>
      <c r="AI93" s="94" t="s">
        <v>220</v>
      </c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5"/>
    </row>
    <row r="94" spans="1:49" s="3" customFormat="1" ht="12.75" customHeight="1" x14ac:dyDescent="0.2">
      <c r="A94" s="73">
        <v>300</v>
      </c>
      <c r="B94" s="108" t="str">
        <f>HYPERLINK("Haendler\"&amp;A94&amp;".pdf",""&amp;A94)</f>
        <v>300</v>
      </c>
      <c r="C94" s="108" t="str">
        <f t="shared" si="32"/>
        <v>300</v>
      </c>
      <c r="D94" s="84"/>
      <c r="E94" s="87" t="s">
        <v>96</v>
      </c>
      <c r="F94" s="88" t="s">
        <v>185</v>
      </c>
      <c r="G94" s="99" t="s">
        <v>245</v>
      </c>
      <c r="H94" s="96">
        <v>27990</v>
      </c>
      <c r="I94" s="93"/>
      <c r="J94" s="100" t="s">
        <v>31</v>
      </c>
      <c r="K94" s="90" t="s">
        <v>31</v>
      </c>
      <c r="L94" s="90">
        <v>1000</v>
      </c>
      <c r="M94" s="90"/>
      <c r="N94" s="98"/>
      <c r="O94" s="92"/>
      <c r="P94" s="90"/>
      <c r="Q94" s="93"/>
      <c r="R94" s="90"/>
      <c r="S94" s="90"/>
      <c r="T94" s="90"/>
      <c r="U94" s="90" t="s">
        <v>31</v>
      </c>
      <c r="V94" s="101" t="s">
        <v>31</v>
      </c>
      <c r="W94" s="102"/>
      <c r="X94" s="97"/>
      <c r="Y94" s="97"/>
      <c r="Z94" s="97"/>
      <c r="AA94" s="97"/>
      <c r="AB94" s="103"/>
      <c r="AC94" s="103"/>
      <c r="AD94" s="103"/>
      <c r="AE94" s="97" t="s">
        <v>246</v>
      </c>
      <c r="AF94" s="104"/>
      <c r="AG94" s="91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 t="s">
        <v>220</v>
      </c>
      <c r="AU94" s="95"/>
    </row>
    <row r="95" spans="1:49" s="3" customFormat="1" x14ac:dyDescent="0.2">
      <c r="A95" s="73">
        <v>11</v>
      </c>
      <c r="B95" s="108" t="str">
        <f t="shared" ref="B95:B102" si="33">HYPERLINK("Haendler\"&amp;A95&amp;".jpg",""&amp;A95)</f>
        <v>11</v>
      </c>
      <c r="C95" s="108" t="str">
        <f t="shared" ref="C95:C102" si="34">HYPERLINK("http://www.diekommunikationsfabrik.de\2017\12_Dezember_2\Haendler\"&amp;B95&amp;".jpg",""&amp;B95)</f>
        <v>11</v>
      </c>
      <c r="D95" s="81" t="s">
        <v>173</v>
      </c>
      <c r="E95" s="74" t="s">
        <v>50</v>
      </c>
      <c r="F95" s="75" t="s">
        <v>98</v>
      </c>
      <c r="G95" s="99" t="s">
        <v>223</v>
      </c>
      <c r="H95" s="96">
        <v>22690</v>
      </c>
      <c r="I95" s="93">
        <v>18790</v>
      </c>
      <c r="J95" s="100">
        <v>3.9665050683120318E-2</v>
      </c>
      <c r="K95" s="90">
        <v>5100</v>
      </c>
      <c r="L95" s="90">
        <v>4200</v>
      </c>
      <c r="M95" s="90"/>
      <c r="N95" s="98"/>
      <c r="O95" s="92"/>
      <c r="P95" s="90"/>
      <c r="Q95" s="93"/>
      <c r="R95" s="90"/>
      <c r="S95" s="90"/>
      <c r="T95" s="90"/>
      <c r="U95" s="90" t="s">
        <v>31</v>
      </c>
      <c r="V95" s="101"/>
      <c r="W95" s="102"/>
      <c r="X95" s="97"/>
      <c r="Y95" s="97"/>
      <c r="Z95" s="97"/>
      <c r="AA95" s="97"/>
      <c r="AB95" s="103"/>
      <c r="AC95" s="103"/>
      <c r="AD95" s="103"/>
      <c r="AE95" s="97"/>
      <c r="AF95" s="104" t="s">
        <v>220</v>
      </c>
      <c r="AG95" s="91"/>
      <c r="AH95" s="94"/>
      <c r="AI95" s="94"/>
      <c r="AJ95" s="94"/>
      <c r="AK95" s="94"/>
      <c r="AL95" s="94" t="s">
        <v>220</v>
      </c>
      <c r="AM95" s="94"/>
      <c r="AN95" s="94"/>
      <c r="AO95" s="94"/>
      <c r="AP95" s="94"/>
      <c r="AQ95" s="94"/>
      <c r="AR95" s="94"/>
      <c r="AS95" s="94"/>
      <c r="AT95" s="94"/>
      <c r="AU95" s="95"/>
    </row>
    <row r="96" spans="1:49" s="86" customFormat="1" x14ac:dyDescent="0.2">
      <c r="A96" s="119">
        <v>25</v>
      </c>
      <c r="B96" s="108" t="str">
        <f t="shared" si="33"/>
        <v>25</v>
      </c>
      <c r="C96" s="108" t="str">
        <f t="shared" si="34"/>
        <v>25</v>
      </c>
      <c r="D96" s="81" t="s">
        <v>173</v>
      </c>
      <c r="E96" s="74" t="s">
        <v>50</v>
      </c>
      <c r="F96" s="75" t="s">
        <v>98</v>
      </c>
      <c r="G96" s="99" t="s">
        <v>227</v>
      </c>
      <c r="H96" s="96">
        <v>22690</v>
      </c>
      <c r="I96" s="93">
        <v>17450</v>
      </c>
      <c r="J96" s="100">
        <v>9.8721903922432797E-2</v>
      </c>
      <c r="K96" s="90">
        <v>6440</v>
      </c>
      <c r="L96" s="90">
        <v>4200</v>
      </c>
      <c r="M96" s="90"/>
      <c r="N96" s="98"/>
      <c r="O96" s="92"/>
      <c r="P96" s="90"/>
      <c r="Q96" s="93"/>
      <c r="R96" s="90"/>
      <c r="S96" s="90"/>
      <c r="T96" s="90"/>
      <c r="U96" s="90" t="s">
        <v>31</v>
      </c>
      <c r="V96" s="101" t="s">
        <v>31</v>
      </c>
      <c r="W96" s="102" t="s">
        <v>220</v>
      </c>
      <c r="X96" s="97"/>
      <c r="Y96" s="97"/>
      <c r="Z96" s="97"/>
      <c r="AA96" s="97"/>
      <c r="AB96" s="103"/>
      <c r="AC96" s="103" t="s">
        <v>220</v>
      </c>
      <c r="AD96" s="103"/>
      <c r="AE96" s="97"/>
      <c r="AF96" s="104"/>
      <c r="AG96" s="91" t="s">
        <v>220</v>
      </c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5"/>
    </row>
    <row r="97" spans="1:47" s="86" customFormat="1" x14ac:dyDescent="0.2">
      <c r="A97" s="73">
        <v>35</v>
      </c>
      <c r="B97" s="108" t="str">
        <f t="shared" si="33"/>
        <v>35</v>
      </c>
      <c r="C97" s="108" t="str">
        <f t="shared" si="34"/>
        <v>35</v>
      </c>
      <c r="D97" s="81" t="s">
        <v>173</v>
      </c>
      <c r="E97" s="74" t="s">
        <v>50</v>
      </c>
      <c r="F97" s="75" t="s">
        <v>98</v>
      </c>
      <c r="G97" s="99" t="s">
        <v>223</v>
      </c>
      <c r="H97" s="96">
        <v>22690</v>
      </c>
      <c r="I97" s="93">
        <v>17990</v>
      </c>
      <c r="J97" s="100">
        <v>7.4922873512560606E-2</v>
      </c>
      <c r="K97" s="90">
        <v>5900</v>
      </c>
      <c r="L97" s="90">
        <v>4200</v>
      </c>
      <c r="M97" s="90"/>
      <c r="N97" s="98"/>
      <c r="O97" s="92"/>
      <c r="P97" s="90"/>
      <c r="Q97" s="93"/>
      <c r="R97" s="90"/>
      <c r="S97" s="90"/>
      <c r="T97" s="90"/>
      <c r="U97" s="90" t="s">
        <v>31</v>
      </c>
      <c r="V97" s="101"/>
      <c r="W97" s="102"/>
      <c r="X97" s="97"/>
      <c r="Y97" s="97"/>
      <c r="Z97" s="97" t="s">
        <v>220</v>
      </c>
      <c r="AA97" s="97"/>
      <c r="AB97" s="103" t="s">
        <v>220</v>
      </c>
      <c r="AC97" s="103" t="s">
        <v>220</v>
      </c>
      <c r="AD97" s="103"/>
      <c r="AE97" s="97"/>
      <c r="AF97" s="104"/>
      <c r="AG97" s="91"/>
      <c r="AH97" s="94"/>
      <c r="AI97" s="94" t="s">
        <v>220</v>
      </c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5"/>
    </row>
    <row r="98" spans="1:47" s="86" customFormat="1" x14ac:dyDescent="0.2">
      <c r="A98" s="73">
        <v>61</v>
      </c>
      <c r="B98" s="108" t="str">
        <f t="shared" si="33"/>
        <v>61</v>
      </c>
      <c r="C98" s="108" t="str">
        <f t="shared" si="34"/>
        <v>61</v>
      </c>
      <c r="D98" s="81" t="s">
        <v>173</v>
      </c>
      <c r="E98" s="74" t="s">
        <v>50</v>
      </c>
      <c r="F98" s="75" t="s">
        <v>98</v>
      </c>
      <c r="G98" s="99" t="s">
        <v>223</v>
      </c>
      <c r="H98" s="96">
        <v>22690</v>
      </c>
      <c r="I98" s="93">
        <v>18790</v>
      </c>
      <c r="J98" s="100">
        <v>3.9665050683120318E-2</v>
      </c>
      <c r="K98" s="90">
        <v>5100</v>
      </c>
      <c r="L98" s="90">
        <v>4200</v>
      </c>
      <c r="M98" s="90"/>
      <c r="N98" s="98"/>
      <c r="O98" s="92"/>
      <c r="P98" s="90"/>
      <c r="Q98" s="93"/>
      <c r="R98" s="90"/>
      <c r="S98" s="90"/>
      <c r="T98" s="90"/>
      <c r="U98" s="90" t="s">
        <v>31</v>
      </c>
      <c r="V98" s="101"/>
      <c r="W98" s="102"/>
      <c r="X98" s="97"/>
      <c r="Y98" s="97"/>
      <c r="Z98" s="97" t="s">
        <v>220</v>
      </c>
      <c r="AA98" s="97"/>
      <c r="AB98" s="103" t="s">
        <v>220</v>
      </c>
      <c r="AC98" s="103" t="s">
        <v>220</v>
      </c>
      <c r="AD98" s="103"/>
      <c r="AE98" s="97"/>
      <c r="AF98" s="104"/>
      <c r="AG98" s="91"/>
      <c r="AH98" s="94"/>
      <c r="AI98" s="94" t="s">
        <v>220</v>
      </c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5"/>
    </row>
    <row r="99" spans="1:47" s="7" customFormat="1" x14ac:dyDescent="0.2">
      <c r="A99" s="73">
        <v>74</v>
      </c>
      <c r="B99" s="108" t="str">
        <f t="shared" si="33"/>
        <v>74</v>
      </c>
      <c r="C99" s="108" t="str">
        <f t="shared" si="34"/>
        <v>74</v>
      </c>
      <c r="D99" s="84" t="s">
        <v>173</v>
      </c>
      <c r="E99" s="87" t="s">
        <v>50</v>
      </c>
      <c r="F99" s="88" t="s">
        <v>98</v>
      </c>
      <c r="G99" s="99" t="s">
        <v>223</v>
      </c>
      <c r="H99" s="96">
        <v>22690</v>
      </c>
      <c r="I99" s="93">
        <v>18990</v>
      </c>
      <c r="J99" s="100">
        <v>3.0850594975760245E-2</v>
      </c>
      <c r="K99" s="90">
        <v>4900</v>
      </c>
      <c r="L99" s="90">
        <v>4200</v>
      </c>
      <c r="M99" s="90"/>
      <c r="N99" s="98"/>
      <c r="O99" s="92"/>
      <c r="P99" s="90"/>
      <c r="Q99" s="93"/>
      <c r="R99" s="90"/>
      <c r="S99" s="90"/>
      <c r="T99" s="90"/>
      <c r="U99" s="90" t="s">
        <v>31</v>
      </c>
      <c r="V99" s="101" t="s">
        <v>31</v>
      </c>
      <c r="W99" s="102"/>
      <c r="X99" s="97"/>
      <c r="Y99" s="97"/>
      <c r="Z99" s="97"/>
      <c r="AA99" s="97"/>
      <c r="AB99" s="103"/>
      <c r="AC99" s="103"/>
      <c r="AD99" s="103"/>
      <c r="AE99" s="97"/>
      <c r="AF99" s="104" t="s">
        <v>220</v>
      </c>
      <c r="AG99" s="91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 t="s">
        <v>220</v>
      </c>
      <c r="AS99" s="94"/>
      <c r="AT99" s="94"/>
      <c r="AU99" s="95"/>
    </row>
    <row r="100" spans="1:47" s="86" customFormat="1" x14ac:dyDescent="0.2">
      <c r="A100" s="73">
        <v>84</v>
      </c>
      <c r="B100" s="108" t="str">
        <f t="shared" si="33"/>
        <v>84</v>
      </c>
      <c r="C100" s="108" t="str">
        <f t="shared" si="34"/>
        <v>84</v>
      </c>
      <c r="D100" s="81" t="s">
        <v>173</v>
      </c>
      <c r="E100" s="74" t="s">
        <v>50</v>
      </c>
      <c r="F100" s="75" t="s">
        <v>98</v>
      </c>
      <c r="G100" s="99" t="s">
        <v>233</v>
      </c>
      <c r="H100" s="96">
        <v>30990</v>
      </c>
      <c r="I100" s="93">
        <v>24990</v>
      </c>
      <c r="J100" s="100">
        <v>9.6805421103581799E-2</v>
      </c>
      <c r="K100" s="90">
        <v>7000</v>
      </c>
      <c r="L100" s="90">
        <v>4000</v>
      </c>
      <c r="M100" s="90"/>
      <c r="N100" s="98"/>
      <c r="O100" s="92"/>
      <c r="P100" s="90"/>
      <c r="Q100" s="93"/>
      <c r="R100" s="90"/>
      <c r="S100" s="90"/>
      <c r="T100" s="90"/>
      <c r="U100" s="90" t="s">
        <v>31</v>
      </c>
      <c r="V100" s="101" t="s">
        <v>31</v>
      </c>
      <c r="W100" s="102"/>
      <c r="X100" s="97"/>
      <c r="Y100" s="97"/>
      <c r="Z100" s="97"/>
      <c r="AA100" s="97" t="s">
        <v>220</v>
      </c>
      <c r="AB100" s="103"/>
      <c r="AC100" s="103"/>
      <c r="AD100" s="103"/>
      <c r="AE100" s="97"/>
      <c r="AF100" s="104"/>
      <c r="AG100" s="91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 t="s">
        <v>220</v>
      </c>
      <c r="AS100" s="94"/>
      <c r="AT100" s="94"/>
      <c r="AU100" s="95"/>
    </row>
    <row r="101" spans="1:47" s="89" customFormat="1" x14ac:dyDescent="0.2">
      <c r="A101" s="73">
        <v>88</v>
      </c>
      <c r="B101" s="108" t="str">
        <f t="shared" si="33"/>
        <v>88</v>
      </c>
      <c r="C101" s="108" t="str">
        <f t="shared" si="34"/>
        <v>88</v>
      </c>
      <c r="D101" s="84" t="s">
        <v>173</v>
      </c>
      <c r="E101" s="87" t="s">
        <v>50</v>
      </c>
      <c r="F101" s="88" t="s">
        <v>98</v>
      </c>
      <c r="G101" s="99"/>
      <c r="H101" s="96">
        <v>20190</v>
      </c>
      <c r="I101" s="93">
        <v>15490</v>
      </c>
      <c r="J101" s="100">
        <v>8.4200099058940076E-2</v>
      </c>
      <c r="K101" s="90">
        <v>4700</v>
      </c>
      <c r="L101" s="90">
        <v>3000</v>
      </c>
      <c r="M101" s="90"/>
      <c r="N101" s="98"/>
      <c r="O101" s="92"/>
      <c r="P101" s="90"/>
      <c r="Q101" s="93"/>
      <c r="R101" s="90"/>
      <c r="S101" s="90"/>
      <c r="T101" s="90"/>
      <c r="U101" s="90" t="s">
        <v>31</v>
      </c>
      <c r="V101" s="101" t="s">
        <v>31</v>
      </c>
      <c r="W101" s="102"/>
      <c r="X101" s="97"/>
      <c r="Y101" s="97"/>
      <c r="Z101" s="97"/>
      <c r="AA101" s="97"/>
      <c r="AB101" s="103"/>
      <c r="AC101" s="103" t="s">
        <v>220</v>
      </c>
      <c r="AD101" s="103"/>
      <c r="AE101" s="97"/>
      <c r="AF101" s="104"/>
      <c r="AG101" s="91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 t="s">
        <v>220</v>
      </c>
      <c r="AT101" s="94"/>
      <c r="AU101" s="95"/>
    </row>
    <row r="102" spans="1:47" s="76" customFormat="1" x14ac:dyDescent="0.2">
      <c r="A102" s="73">
        <v>203</v>
      </c>
      <c r="B102" s="108" t="str">
        <f t="shared" si="33"/>
        <v>203</v>
      </c>
      <c r="C102" s="108" t="str">
        <f t="shared" si="34"/>
        <v>203</v>
      </c>
      <c r="D102" s="84" t="s">
        <v>173</v>
      </c>
      <c r="E102" s="74" t="s">
        <v>50</v>
      </c>
      <c r="F102" s="75" t="s">
        <v>98</v>
      </c>
      <c r="G102" s="99" t="s">
        <v>223</v>
      </c>
      <c r="H102" s="96">
        <v>22690</v>
      </c>
      <c r="I102" s="93">
        <v>18990</v>
      </c>
      <c r="J102" s="100">
        <v>3.0850594975760245E-2</v>
      </c>
      <c r="K102" s="90">
        <v>4900</v>
      </c>
      <c r="L102" s="90">
        <v>4200</v>
      </c>
      <c r="M102" s="90"/>
      <c r="N102" s="98"/>
      <c r="O102" s="92"/>
      <c r="P102" s="90"/>
      <c r="Q102" s="93"/>
      <c r="R102" s="90"/>
      <c r="S102" s="90"/>
      <c r="T102" s="90"/>
      <c r="U102" s="90" t="s">
        <v>31</v>
      </c>
      <c r="V102" s="101" t="s">
        <v>31</v>
      </c>
      <c r="W102" s="102"/>
      <c r="X102" s="97"/>
      <c r="Y102" s="97"/>
      <c r="Z102" s="97" t="s">
        <v>220</v>
      </c>
      <c r="AA102" s="97"/>
      <c r="AB102" s="103" t="s">
        <v>220</v>
      </c>
      <c r="AC102" s="103" t="s">
        <v>220</v>
      </c>
      <c r="AD102" s="103"/>
      <c r="AE102" s="97"/>
      <c r="AF102" s="104"/>
      <c r="AG102" s="91"/>
      <c r="AH102" s="94"/>
      <c r="AI102" s="94"/>
      <c r="AJ102" s="94"/>
      <c r="AK102" s="94"/>
      <c r="AL102" s="94"/>
      <c r="AM102" s="94"/>
      <c r="AN102" s="94"/>
      <c r="AO102" s="94"/>
      <c r="AP102" s="94" t="s">
        <v>220</v>
      </c>
      <c r="AQ102" s="94"/>
      <c r="AR102" s="94"/>
      <c r="AS102" s="94"/>
      <c r="AT102" s="94"/>
      <c r="AU102" s="95"/>
    </row>
    <row r="103" spans="1:47" s="3" customFormat="1" x14ac:dyDescent="0.2">
      <c r="A103" s="73">
        <v>11</v>
      </c>
      <c r="B103" s="108" t="str">
        <f t="shared" ref="B103:B109" si="35">HYPERLINK("Haendler\"&amp;A103&amp;".jpg",""&amp;A103)</f>
        <v>11</v>
      </c>
      <c r="C103" s="108" t="str">
        <f t="shared" ref="C103:C109" si="36">HYPERLINK("http://www.diekommunikationsfabrik.de\2017\12_Dezember_2\Haendler\"&amp;B103&amp;".jpg",""&amp;B103)</f>
        <v>11</v>
      </c>
      <c r="D103" s="84" t="s">
        <v>73</v>
      </c>
      <c r="E103" s="87" t="s">
        <v>50</v>
      </c>
      <c r="F103" s="88" t="s">
        <v>156</v>
      </c>
      <c r="G103" s="99" t="s">
        <v>223</v>
      </c>
      <c r="H103" s="96">
        <v>11990</v>
      </c>
      <c r="I103" s="93">
        <v>9290</v>
      </c>
      <c r="J103" s="100">
        <v>5.8381984987489574E-2</v>
      </c>
      <c r="K103" s="90">
        <v>2700</v>
      </c>
      <c r="L103" s="90">
        <v>2000</v>
      </c>
      <c r="M103" s="90"/>
      <c r="N103" s="98"/>
      <c r="O103" s="92"/>
      <c r="P103" s="90"/>
      <c r="Q103" s="93"/>
      <c r="R103" s="90"/>
      <c r="S103" s="90"/>
      <c r="T103" s="90"/>
      <c r="U103" s="90" t="s">
        <v>31</v>
      </c>
      <c r="V103" s="101"/>
      <c r="W103" s="102"/>
      <c r="X103" s="97"/>
      <c r="Y103" s="97"/>
      <c r="Z103" s="97"/>
      <c r="AA103" s="97"/>
      <c r="AB103" s="103"/>
      <c r="AC103" s="103"/>
      <c r="AD103" s="103"/>
      <c r="AE103" s="97"/>
      <c r="AF103" s="104" t="s">
        <v>220</v>
      </c>
      <c r="AG103" s="91"/>
      <c r="AH103" s="94"/>
      <c r="AI103" s="94"/>
      <c r="AJ103" s="94"/>
      <c r="AK103" s="94"/>
      <c r="AL103" s="94" t="s">
        <v>220</v>
      </c>
      <c r="AM103" s="94"/>
      <c r="AN103" s="94"/>
      <c r="AO103" s="94"/>
      <c r="AP103" s="94"/>
      <c r="AQ103" s="94"/>
      <c r="AR103" s="94"/>
      <c r="AS103" s="94"/>
      <c r="AT103" s="94"/>
      <c r="AU103" s="95"/>
    </row>
    <row r="104" spans="1:47" s="89" customFormat="1" x14ac:dyDescent="0.2">
      <c r="A104" s="73">
        <v>35</v>
      </c>
      <c r="B104" s="108" t="str">
        <f t="shared" si="35"/>
        <v>35</v>
      </c>
      <c r="C104" s="108" t="str">
        <f t="shared" si="36"/>
        <v>35</v>
      </c>
      <c r="D104" s="84" t="s">
        <v>73</v>
      </c>
      <c r="E104" s="87" t="s">
        <v>50</v>
      </c>
      <c r="F104" s="88" t="s">
        <v>156</v>
      </c>
      <c r="G104" s="99" t="s">
        <v>223</v>
      </c>
      <c r="H104" s="96">
        <v>11990</v>
      </c>
      <c r="I104" s="93">
        <v>8990</v>
      </c>
      <c r="J104" s="100">
        <v>8.3402835696413671E-2</v>
      </c>
      <c r="K104" s="90">
        <v>3000</v>
      </c>
      <c r="L104" s="90">
        <v>2000</v>
      </c>
      <c r="M104" s="90"/>
      <c r="N104" s="98"/>
      <c r="O104" s="92"/>
      <c r="P104" s="90"/>
      <c r="Q104" s="93"/>
      <c r="R104" s="90"/>
      <c r="S104" s="90"/>
      <c r="T104" s="90"/>
      <c r="U104" s="90" t="s">
        <v>31</v>
      </c>
      <c r="V104" s="101"/>
      <c r="W104" s="102"/>
      <c r="X104" s="97"/>
      <c r="Y104" s="97"/>
      <c r="Z104" s="97"/>
      <c r="AA104" s="97"/>
      <c r="AB104" s="103"/>
      <c r="AC104" s="103" t="s">
        <v>220</v>
      </c>
      <c r="AD104" s="103" t="s">
        <v>220</v>
      </c>
      <c r="AE104" s="97"/>
      <c r="AF104" s="104"/>
      <c r="AG104" s="91"/>
      <c r="AH104" s="94"/>
      <c r="AI104" s="94" t="s">
        <v>220</v>
      </c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5"/>
    </row>
    <row r="105" spans="1:47" s="86" customFormat="1" x14ac:dyDescent="0.2">
      <c r="A105" s="73">
        <v>46</v>
      </c>
      <c r="B105" s="108" t="str">
        <f t="shared" si="35"/>
        <v>46</v>
      </c>
      <c r="C105" s="108" t="str">
        <f t="shared" si="36"/>
        <v>46</v>
      </c>
      <c r="D105" s="84" t="s">
        <v>73</v>
      </c>
      <c r="E105" s="87" t="s">
        <v>50</v>
      </c>
      <c r="F105" s="88" t="s">
        <v>156</v>
      </c>
      <c r="G105" s="99" t="s">
        <v>223</v>
      </c>
      <c r="H105" s="96">
        <v>11990</v>
      </c>
      <c r="I105" s="93">
        <v>8985</v>
      </c>
      <c r="J105" s="100">
        <v>8.3819849874895741E-2</v>
      </c>
      <c r="K105" s="90">
        <v>3005</v>
      </c>
      <c r="L105" s="90">
        <v>2000</v>
      </c>
      <c r="M105" s="90"/>
      <c r="N105" s="98"/>
      <c r="O105" s="92"/>
      <c r="P105" s="90"/>
      <c r="Q105" s="93"/>
      <c r="R105" s="90"/>
      <c r="S105" s="90"/>
      <c r="T105" s="90"/>
      <c r="U105" s="90" t="s">
        <v>31</v>
      </c>
      <c r="V105" s="101"/>
      <c r="W105" s="102"/>
      <c r="X105" s="97"/>
      <c r="Y105" s="97"/>
      <c r="Z105" s="97"/>
      <c r="AA105" s="97"/>
      <c r="AB105" s="103"/>
      <c r="AC105" s="103"/>
      <c r="AD105" s="103"/>
      <c r="AE105" s="97"/>
      <c r="AF105" s="104"/>
      <c r="AG105" s="91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 t="s">
        <v>220</v>
      </c>
      <c r="AS105" s="94"/>
      <c r="AT105" s="94"/>
      <c r="AU105" s="95"/>
    </row>
    <row r="106" spans="1:47" s="86" customFormat="1" x14ac:dyDescent="0.2">
      <c r="A106" s="73">
        <v>61</v>
      </c>
      <c r="B106" s="108" t="str">
        <f t="shared" si="35"/>
        <v>61</v>
      </c>
      <c r="C106" s="108" t="str">
        <f t="shared" si="36"/>
        <v>61</v>
      </c>
      <c r="D106" s="84" t="s">
        <v>73</v>
      </c>
      <c r="E106" s="87" t="s">
        <v>50</v>
      </c>
      <c r="F106" s="88" t="s">
        <v>156</v>
      </c>
      <c r="G106" s="99" t="s">
        <v>223</v>
      </c>
      <c r="H106" s="96">
        <v>11990</v>
      </c>
      <c r="I106" s="93">
        <v>8985</v>
      </c>
      <c r="J106" s="100">
        <v>8.3819849874895741E-2</v>
      </c>
      <c r="K106" s="90">
        <v>3005</v>
      </c>
      <c r="L106" s="90">
        <v>2000</v>
      </c>
      <c r="M106" s="90"/>
      <c r="N106" s="98"/>
      <c r="O106" s="92"/>
      <c r="P106" s="90"/>
      <c r="Q106" s="93"/>
      <c r="R106" s="90"/>
      <c r="S106" s="90"/>
      <c r="T106" s="90"/>
      <c r="U106" s="90" t="s">
        <v>31</v>
      </c>
      <c r="V106" s="101"/>
      <c r="W106" s="102"/>
      <c r="X106" s="97"/>
      <c r="Y106" s="97"/>
      <c r="Z106" s="97"/>
      <c r="AA106" s="97"/>
      <c r="AB106" s="103"/>
      <c r="AC106" s="103"/>
      <c r="AD106" s="103"/>
      <c r="AE106" s="97"/>
      <c r="AF106" s="104" t="s">
        <v>220</v>
      </c>
      <c r="AG106" s="91"/>
      <c r="AH106" s="94"/>
      <c r="AI106" s="94"/>
      <c r="AJ106" s="94"/>
      <c r="AK106" s="94" t="s">
        <v>220</v>
      </c>
      <c r="AL106" s="94"/>
      <c r="AM106" s="94"/>
      <c r="AN106" s="94"/>
      <c r="AO106" s="94"/>
      <c r="AP106" s="94"/>
      <c r="AQ106" s="94"/>
      <c r="AR106" s="94"/>
      <c r="AS106" s="94"/>
      <c r="AT106" s="94"/>
      <c r="AU106" s="95"/>
    </row>
    <row r="107" spans="1:47" s="86" customFormat="1" x14ac:dyDescent="0.2">
      <c r="A107" s="73">
        <v>85</v>
      </c>
      <c r="B107" s="108" t="str">
        <f t="shared" si="35"/>
        <v>85</v>
      </c>
      <c r="C107" s="108" t="str">
        <f t="shared" si="36"/>
        <v>85</v>
      </c>
      <c r="D107" s="84" t="s">
        <v>73</v>
      </c>
      <c r="E107" s="87" t="s">
        <v>50</v>
      </c>
      <c r="F107" s="88" t="s">
        <v>156</v>
      </c>
      <c r="G107" s="99" t="s">
        <v>223</v>
      </c>
      <c r="H107" s="96">
        <v>11990</v>
      </c>
      <c r="I107" s="93">
        <v>8990</v>
      </c>
      <c r="J107" s="100">
        <v>8.3402835696413671E-2</v>
      </c>
      <c r="K107" s="90">
        <v>3000</v>
      </c>
      <c r="L107" s="90">
        <v>2000</v>
      </c>
      <c r="M107" s="90"/>
      <c r="N107" s="98"/>
      <c r="O107" s="92"/>
      <c r="P107" s="90"/>
      <c r="Q107" s="93"/>
      <c r="R107" s="90"/>
      <c r="S107" s="90"/>
      <c r="T107" s="90"/>
      <c r="U107" s="90" t="s">
        <v>31</v>
      </c>
      <c r="V107" s="101"/>
      <c r="W107" s="102"/>
      <c r="X107" s="97"/>
      <c r="Y107" s="97"/>
      <c r="Z107" s="97"/>
      <c r="AA107" s="97"/>
      <c r="AB107" s="103"/>
      <c r="AC107" s="103"/>
      <c r="AD107" s="103"/>
      <c r="AE107" s="97"/>
      <c r="AF107" s="104"/>
      <c r="AG107" s="91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 t="s">
        <v>220</v>
      </c>
      <c r="AS107" s="94"/>
      <c r="AT107" s="94"/>
      <c r="AU107" s="95"/>
    </row>
    <row r="108" spans="1:47" s="86" customFormat="1" x14ac:dyDescent="0.2">
      <c r="A108" s="73">
        <v>88</v>
      </c>
      <c r="B108" s="108" t="str">
        <f t="shared" si="35"/>
        <v>88</v>
      </c>
      <c r="C108" s="108" t="str">
        <f t="shared" si="36"/>
        <v>88</v>
      </c>
      <c r="D108" s="84" t="s">
        <v>73</v>
      </c>
      <c r="E108" s="87" t="s">
        <v>50</v>
      </c>
      <c r="F108" s="88" t="s">
        <v>156</v>
      </c>
      <c r="G108" s="99"/>
      <c r="H108" s="96">
        <v>10690</v>
      </c>
      <c r="I108" s="93">
        <v>7990</v>
      </c>
      <c r="J108" s="100">
        <v>6.5481758652946684E-2</v>
      </c>
      <c r="K108" s="90">
        <v>2700</v>
      </c>
      <c r="L108" s="90">
        <v>2000</v>
      </c>
      <c r="M108" s="90"/>
      <c r="N108" s="98"/>
      <c r="O108" s="92"/>
      <c r="P108" s="90"/>
      <c r="Q108" s="93"/>
      <c r="R108" s="90"/>
      <c r="S108" s="90"/>
      <c r="T108" s="90"/>
      <c r="U108" s="90" t="s">
        <v>31</v>
      </c>
      <c r="V108" s="101" t="s">
        <v>31</v>
      </c>
      <c r="W108" s="102"/>
      <c r="X108" s="97"/>
      <c r="Y108" s="97"/>
      <c r="Z108" s="97"/>
      <c r="AA108" s="97"/>
      <c r="AB108" s="103"/>
      <c r="AC108" s="103"/>
      <c r="AD108" s="103"/>
      <c r="AE108" s="97"/>
      <c r="AF108" s="104"/>
      <c r="AG108" s="91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 t="s">
        <v>220</v>
      </c>
      <c r="AT108" s="94"/>
      <c r="AU108" s="95"/>
    </row>
    <row r="109" spans="1:47" s="89" customFormat="1" x14ac:dyDescent="0.2">
      <c r="A109" s="73">
        <v>203</v>
      </c>
      <c r="B109" s="108" t="str">
        <f t="shared" si="35"/>
        <v>203</v>
      </c>
      <c r="C109" s="108" t="str">
        <f t="shared" si="36"/>
        <v>203</v>
      </c>
      <c r="D109" s="84" t="s">
        <v>73</v>
      </c>
      <c r="E109" s="87" t="s">
        <v>50</v>
      </c>
      <c r="F109" s="88" t="s">
        <v>156</v>
      </c>
      <c r="G109" s="99" t="s">
        <v>223</v>
      </c>
      <c r="H109" s="96">
        <v>11990</v>
      </c>
      <c r="I109" s="93">
        <v>8990</v>
      </c>
      <c r="J109" s="100">
        <v>8.3402835696413671E-2</v>
      </c>
      <c r="K109" s="90">
        <v>3000</v>
      </c>
      <c r="L109" s="90">
        <v>2000</v>
      </c>
      <c r="M109" s="90"/>
      <c r="N109" s="98"/>
      <c r="O109" s="92"/>
      <c r="P109" s="90"/>
      <c r="Q109" s="93"/>
      <c r="R109" s="90"/>
      <c r="S109" s="90"/>
      <c r="T109" s="90"/>
      <c r="U109" s="90" t="s">
        <v>31</v>
      </c>
      <c r="V109" s="101" t="s">
        <v>31</v>
      </c>
      <c r="W109" s="102"/>
      <c r="X109" s="97"/>
      <c r="Y109" s="97"/>
      <c r="Z109" s="97"/>
      <c r="AA109" s="97"/>
      <c r="AB109" s="103"/>
      <c r="AC109" s="103" t="s">
        <v>220</v>
      </c>
      <c r="AD109" s="103" t="s">
        <v>220</v>
      </c>
      <c r="AE109" s="97"/>
      <c r="AF109" s="104"/>
      <c r="AG109" s="91"/>
      <c r="AH109" s="94"/>
      <c r="AI109" s="94"/>
      <c r="AJ109" s="94"/>
      <c r="AK109" s="94"/>
      <c r="AL109" s="94"/>
      <c r="AM109" s="94"/>
      <c r="AN109" s="94"/>
      <c r="AO109" s="94"/>
      <c r="AP109" s="94" t="s">
        <v>220</v>
      </c>
      <c r="AQ109" s="94"/>
      <c r="AR109" s="94"/>
      <c r="AS109" s="94"/>
      <c r="AT109" s="94"/>
      <c r="AU109" s="95"/>
    </row>
    <row r="110" spans="1:47" s="3" customFormat="1" x14ac:dyDescent="0.2">
      <c r="A110" s="73">
        <v>74</v>
      </c>
      <c r="B110" s="108" t="str">
        <f t="shared" ref="B110:B111" si="37">HYPERLINK("Haendler\"&amp;A110&amp;".jpg",""&amp;A110)</f>
        <v>74</v>
      </c>
      <c r="C110" s="108" t="str">
        <f t="shared" ref="C110:C111" si="38">HYPERLINK("http://www.diekommunikationsfabrik.de\2017\12_Dezember_2\Haendler\"&amp;B110&amp;".jpg",""&amp;B110)</f>
        <v>74</v>
      </c>
      <c r="D110" s="84" t="s">
        <v>77</v>
      </c>
      <c r="E110" s="87" t="s">
        <v>50</v>
      </c>
      <c r="F110" s="88" t="s">
        <v>99</v>
      </c>
      <c r="G110" s="99" t="s">
        <v>223</v>
      </c>
      <c r="H110" s="96">
        <v>26690</v>
      </c>
      <c r="I110" s="93">
        <v>22690</v>
      </c>
      <c r="J110" s="100">
        <v>3.7467216185837392E-2</v>
      </c>
      <c r="K110" s="90">
        <v>5700</v>
      </c>
      <c r="L110" s="90">
        <v>4700</v>
      </c>
      <c r="M110" s="90"/>
      <c r="N110" s="98"/>
      <c r="O110" s="92"/>
      <c r="P110" s="90"/>
      <c r="Q110" s="93"/>
      <c r="R110" s="90"/>
      <c r="S110" s="90"/>
      <c r="T110" s="90"/>
      <c r="U110" s="90" t="s">
        <v>31</v>
      </c>
      <c r="V110" s="101"/>
      <c r="W110" s="102"/>
      <c r="X110" s="97"/>
      <c r="Y110" s="97"/>
      <c r="Z110" s="97"/>
      <c r="AA110" s="97"/>
      <c r="AB110" s="103"/>
      <c r="AC110" s="103"/>
      <c r="AD110" s="103"/>
      <c r="AE110" s="97"/>
      <c r="AF110" s="104" t="s">
        <v>220</v>
      </c>
      <c r="AG110" s="91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 t="s">
        <v>220</v>
      </c>
      <c r="AS110" s="94"/>
      <c r="AT110" s="94"/>
      <c r="AU110" s="95"/>
    </row>
    <row r="111" spans="1:47" s="3" customFormat="1" x14ac:dyDescent="0.2">
      <c r="A111" s="73">
        <v>88</v>
      </c>
      <c r="B111" s="108" t="str">
        <f t="shared" si="37"/>
        <v>88</v>
      </c>
      <c r="C111" s="108" t="str">
        <f t="shared" si="38"/>
        <v>88</v>
      </c>
      <c r="D111" s="84" t="s">
        <v>77</v>
      </c>
      <c r="E111" s="87" t="s">
        <v>50</v>
      </c>
      <c r="F111" s="88" t="s">
        <v>99</v>
      </c>
      <c r="G111" s="99" t="s">
        <v>223</v>
      </c>
      <c r="H111" s="96">
        <v>26690</v>
      </c>
      <c r="I111" s="93">
        <v>21490</v>
      </c>
      <c r="J111" s="100">
        <v>8.2427875608842266E-2</v>
      </c>
      <c r="K111" s="90">
        <v>6900</v>
      </c>
      <c r="L111" s="90">
        <v>4700</v>
      </c>
      <c r="M111" s="90"/>
      <c r="N111" s="98"/>
      <c r="O111" s="92"/>
      <c r="P111" s="90"/>
      <c r="Q111" s="93"/>
      <c r="R111" s="90"/>
      <c r="S111" s="90"/>
      <c r="T111" s="90"/>
      <c r="U111" s="90" t="s">
        <v>31</v>
      </c>
      <c r="V111" s="101"/>
      <c r="W111" s="102"/>
      <c r="X111" s="97"/>
      <c r="Y111" s="97"/>
      <c r="Z111" s="97"/>
      <c r="AA111" s="97"/>
      <c r="AB111" s="103"/>
      <c r="AC111" s="103"/>
      <c r="AD111" s="103"/>
      <c r="AE111" s="97"/>
      <c r="AF111" s="104"/>
      <c r="AG111" s="91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 t="s">
        <v>220</v>
      </c>
      <c r="AT111" s="94"/>
      <c r="AU111" s="95"/>
    </row>
    <row r="112" spans="1:47" s="86" customFormat="1" x14ac:dyDescent="0.2">
      <c r="A112" s="73">
        <v>34</v>
      </c>
      <c r="B112" s="108" t="str">
        <f t="shared" ref="B112:B113" si="39">HYPERLINK("Haendler\"&amp;A112&amp;".jpg",""&amp;A112)</f>
        <v>34</v>
      </c>
      <c r="C112" s="108" t="str">
        <f t="shared" ref="C112:C113" si="40">HYPERLINK("http://www.diekommunikationsfabrik.de\2017\12_Dezember_2\Haendler\"&amp;B112&amp;".jpg",""&amp;B112)</f>
        <v>34</v>
      </c>
      <c r="D112" s="84" t="s">
        <v>59</v>
      </c>
      <c r="E112" s="87" t="s">
        <v>96</v>
      </c>
      <c r="F112" s="88">
        <v>3</v>
      </c>
      <c r="G112" s="99"/>
      <c r="H112" s="96">
        <v>23385</v>
      </c>
      <c r="I112" s="93">
        <v>17990</v>
      </c>
      <c r="J112" s="100">
        <v>0.23070344237759247</v>
      </c>
      <c r="K112" s="90">
        <v>5395</v>
      </c>
      <c r="L112" s="90" t="s">
        <v>31</v>
      </c>
      <c r="M112" s="90"/>
      <c r="N112" s="98"/>
      <c r="O112" s="92"/>
      <c r="P112" s="90"/>
      <c r="Q112" s="93"/>
      <c r="R112" s="90"/>
      <c r="S112" s="90"/>
      <c r="T112" s="90"/>
      <c r="U112" s="90" t="s">
        <v>31</v>
      </c>
      <c r="V112" s="101"/>
      <c r="W112" s="102" t="s">
        <v>220</v>
      </c>
      <c r="X112" s="97"/>
      <c r="Y112" s="97"/>
      <c r="Z112" s="97"/>
      <c r="AA112" s="97"/>
      <c r="AB112" s="103"/>
      <c r="AC112" s="103" t="s">
        <v>220</v>
      </c>
      <c r="AD112" s="103" t="s">
        <v>220</v>
      </c>
      <c r="AE112" s="97"/>
      <c r="AF112" s="104"/>
      <c r="AG112" s="91"/>
      <c r="AH112" s="94"/>
      <c r="AI112" s="94" t="s">
        <v>220</v>
      </c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5"/>
    </row>
    <row r="113" spans="1:49" s="7" customFormat="1" x14ac:dyDescent="0.2">
      <c r="A113" s="73">
        <v>115</v>
      </c>
      <c r="B113" s="108" t="str">
        <f t="shared" si="39"/>
        <v>115</v>
      </c>
      <c r="C113" s="108" t="str">
        <f t="shared" si="40"/>
        <v>115</v>
      </c>
      <c r="D113" s="81" t="s">
        <v>59</v>
      </c>
      <c r="E113" s="74" t="s">
        <v>96</v>
      </c>
      <c r="F113" s="75">
        <v>3</v>
      </c>
      <c r="G113" s="99"/>
      <c r="H113" s="96">
        <v>22490</v>
      </c>
      <c r="I113" s="93"/>
      <c r="J113" s="100" t="s">
        <v>31</v>
      </c>
      <c r="K113" s="90"/>
      <c r="L113" s="90" t="s">
        <v>31</v>
      </c>
      <c r="M113" s="90"/>
      <c r="N113" s="98" t="s">
        <v>218</v>
      </c>
      <c r="O113" s="92"/>
      <c r="P113" s="90">
        <v>1.0000000000000001E-5</v>
      </c>
      <c r="Q113" s="93">
        <v>139</v>
      </c>
      <c r="R113" s="90">
        <v>48</v>
      </c>
      <c r="S113" s="90">
        <v>10000</v>
      </c>
      <c r="T113" s="90"/>
      <c r="U113" s="90" t="s">
        <v>31</v>
      </c>
      <c r="V113" s="101">
        <v>0.69380449701698033</v>
      </c>
      <c r="W113" s="102"/>
      <c r="X113" s="97"/>
      <c r="Y113" s="97"/>
      <c r="Z113" s="97"/>
      <c r="AA113" s="97"/>
      <c r="AB113" s="103"/>
      <c r="AC113" s="103" t="s">
        <v>220</v>
      </c>
      <c r="AD113" s="103"/>
      <c r="AE113" s="97"/>
      <c r="AF113" s="104"/>
      <c r="AG113" s="91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 t="s">
        <v>220</v>
      </c>
      <c r="AU113" s="95"/>
    </row>
    <row r="114" spans="1:49" s="3" customFormat="1" x14ac:dyDescent="0.2">
      <c r="A114" s="73">
        <v>65</v>
      </c>
      <c r="B114" s="108" t="str">
        <f t="shared" ref="B114:B116" si="41">HYPERLINK("Haendler\"&amp;A114&amp;".jpg",""&amp;A114)</f>
        <v>65</v>
      </c>
      <c r="C114" s="108" t="str">
        <f t="shared" ref="C114:C116" si="42">HYPERLINK("http://www.diekommunikationsfabrik.de\2017\12_Dezember_2\Haendler\"&amp;B114&amp;".jpg",""&amp;B114)</f>
        <v>65</v>
      </c>
      <c r="D114" s="84" t="s">
        <v>77</v>
      </c>
      <c r="E114" s="87" t="s">
        <v>100</v>
      </c>
      <c r="F114" s="88" t="s">
        <v>102</v>
      </c>
      <c r="G114" s="99"/>
      <c r="H114" s="96">
        <v>21190</v>
      </c>
      <c r="I114" s="93">
        <v>19990</v>
      </c>
      <c r="J114" s="100">
        <v>5.6630486078338836E-2</v>
      </c>
      <c r="K114" s="90">
        <v>1200</v>
      </c>
      <c r="L114" s="90" t="s">
        <v>31</v>
      </c>
      <c r="M114" s="90"/>
      <c r="N114" s="98"/>
      <c r="O114" s="92"/>
      <c r="P114" s="90"/>
      <c r="Q114" s="93"/>
      <c r="R114" s="90"/>
      <c r="S114" s="90"/>
      <c r="T114" s="90"/>
      <c r="U114" s="90" t="s">
        <v>31</v>
      </c>
      <c r="V114" s="101"/>
      <c r="W114" s="102"/>
      <c r="X114" s="97"/>
      <c r="Y114" s="97"/>
      <c r="Z114" s="97"/>
      <c r="AA114" s="97"/>
      <c r="AB114" s="103"/>
      <c r="AC114" s="103"/>
      <c r="AD114" s="103"/>
      <c r="AE114" s="97"/>
      <c r="AF114" s="104"/>
      <c r="AG114" s="91"/>
      <c r="AH114" s="94"/>
      <c r="AI114" s="94"/>
      <c r="AJ114" s="94"/>
      <c r="AK114" s="94" t="s">
        <v>220</v>
      </c>
      <c r="AL114" s="94"/>
      <c r="AM114" s="94"/>
      <c r="AN114" s="94"/>
      <c r="AO114" s="94"/>
      <c r="AP114" s="94"/>
      <c r="AQ114" s="94"/>
      <c r="AR114" s="94"/>
      <c r="AS114" s="94"/>
      <c r="AT114" s="94"/>
      <c r="AU114" s="95"/>
    </row>
    <row r="115" spans="1:49" s="89" customFormat="1" x14ac:dyDescent="0.2">
      <c r="A115" s="73">
        <v>101</v>
      </c>
      <c r="B115" s="108" t="str">
        <f t="shared" si="41"/>
        <v>101</v>
      </c>
      <c r="C115" s="108" t="str">
        <f t="shared" si="42"/>
        <v>101</v>
      </c>
      <c r="D115" s="84" t="s">
        <v>77</v>
      </c>
      <c r="E115" s="87" t="s">
        <v>100</v>
      </c>
      <c r="F115" s="88" t="s">
        <v>102</v>
      </c>
      <c r="G115" s="99"/>
      <c r="H115" s="96">
        <v>27540</v>
      </c>
      <c r="I115" s="93">
        <v>20950</v>
      </c>
      <c r="J115" s="100">
        <v>0.16561365286855484</v>
      </c>
      <c r="K115" s="90">
        <v>6590</v>
      </c>
      <c r="L115" s="90">
        <v>2029</v>
      </c>
      <c r="M115" s="90"/>
      <c r="N115" s="98"/>
      <c r="O115" s="92"/>
      <c r="P115" s="90"/>
      <c r="Q115" s="93"/>
      <c r="R115" s="90"/>
      <c r="S115" s="90"/>
      <c r="T115" s="90"/>
      <c r="U115" s="90" t="s">
        <v>31</v>
      </c>
      <c r="V115" s="101" t="s">
        <v>31</v>
      </c>
      <c r="W115" s="102" t="s">
        <v>220</v>
      </c>
      <c r="X115" s="97" t="s">
        <v>210</v>
      </c>
      <c r="Y115" s="97"/>
      <c r="Z115" s="97" t="s">
        <v>220</v>
      </c>
      <c r="AA115" s="97"/>
      <c r="AB115" s="103"/>
      <c r="AC115" s="103" t="s">
        <v>220</v>
      </c>
      <c r="AD115" s="103"/>
      <c r="AE115" s="97" t="s">
        <v>224</v>
      </c>
      <c r="AF115" s="104"/>
      <c r="AG115" s="91"/>
      <c r="AH115" s="94"/>
      <c r="AI115" s="94"/>
      <c r="AJ115" s="94"/>
      <c r="AK115" s="94"/>
      <c r="AL115" s="94"/>
      <c r="AM115" s="94"/>
      <c r="AN115" s="94"/>
      <c r="AO115" s="94"/>
      <c r="AP115" s="94" t="s">
        <v>220</v>
      </c>
      <c r="AQ115" s="94"/>
      <c r="AR115" s="94"/>
      <c r="AS115" s="94"/>
      <c r="AT115" s="94"/>
      <c r="AU115" s="95"/>
    </row>
    <row r="116" spans="1:49" s="89" customFormat="1" x14ac:dyDescent="0.2">
      <c r="A116" s="73">
        <v>153</v>
      </c>
      <c r="B116" s="108" t="str">
        <f t="shared" si="41"/>
        <v>153</v>
      </c>
      <c r="C116" s="108" t="str">
        <f t="shared" si="42"/>
        <v>153</v>
      </c>
      <c r="D116" s="84" t="s">
        <v>77</v>
      </c>
      <c r="E116" s="87" t="s">
        <v>100</v>
      </c>
      <c r="F116" s="88" t="s">
        <v>102</v>
      </c>
      <c r="G116" s="99"/>
      <c r="H116" s="96">
        <v>22115</v>
      </c>
      <c r="I116" s="93">
        <v>16850</v>
      </c>
      <c r="J116" s="100">
        <v>0.14632602306127063</v>
      </c>
      <c r="K116" s="90">
        <v>5265</v>
      </c>
      <c r="L116" s="90">
        <v>2029</v>
      </c>
      <c r="M116" s="90"/>
      <c r="N116" s="98"/>
      <c r="O116" s="92"/>
      <c r="P116" s="90"/>
      <c r="Q116" s="93"/>
      <c r="R116" s="90"/>
      <c r="S116" s="90"/>
      <c r="T116" s="90"/>
      <c r="U116" s="90" t="s">
        <v>31</v>
      </c>
      <c r="V116" s="101"/>
      <c r="W116" s="102" t="s">
        <v>220</v>
      </c>
      <c r="X116" s="97"/>
      <c r="Y116" s="97"/>
      <c r="Z116" s="97"/>
      <c r="AA116" s="97"/>
      <c r="AB116" s="103"/>
      <c r="AC116" s="103" t="s">
        <v>220</v>
      </c>
      <c r="AD116" s="103" t="s">
        <v>220</v>
      </c>
      <c r="AE116" s="97"/>
      <c r="AF116" s="104"/>
      <c r="AG116" s="91"/>
      <c r="AH116" s="94"/>
      <c r="AI116" s="94" t="s">
        <v>220</v>
      </c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5"/>
    </row>
    <row r="117" spans="1:49" s="3" customFormat="1" x14ac:dyDescent="0.2">
      <c r="A117" s="73">
        <v>8</v>
      </c>
      <c r="B117" s="108" t="str">
        <f t="shared" ref="B117:B119" si="43">HYPERLINK("Haendler\"&amp;A117&amp;".jpg",""&amp;A117)</f>
        <v>8</v>
      </c>
      <c r="C117" s="108" t="str">
        <f t="shared" ref="C117:C119" si="44">HYPERLINK("http://www.diekommunikationsfabrik.de\2017\12_Dezember_2\Haendler\"&amp;B117&amp;".jpg",""&amp;B117)</f>
        <v>8</v>
      </c>
      <c r="D117" s="84" t="s">
        <v>59</v>
      </c>
      <c r="E117" s="87" t="s">
        <v>100</v>
      </c>
      <c r="F117" s="88" t="s">
        <v>168</v>
      </c>
      <c r="G117" s="99"/>
      <c r="H117" s="96">
        <v>25950</v>
      </c>
      <c r="I117" s="93"/>
      <c r="J117" s="100" t="s">
        <v>31</v>
      </c>
      <c r="K117" s="90" t="s">
        <v>31</v>
      </c>
      <c r="L117" s="90">
        <v>3480</v>
      </c>
      <c r="M117" s="90"/>
      <c r="N117" s="98" t="s">
        <v>218</v>
      </c>
      <c r="O117" s="92"/>
      <c r="P117" s="90">
        <v>790</v>
      </c>
      <c r="Q117" s="93">
        <v>139</v>
      </c>
      <c r="R117" s="90">
        <v>36</v>
      </c>
      <c r="S117" s="90">
        <v>10000</v>
      </c>
      <c r="T117" s="90"/>
      <c r="U117" s="90" t="s">
        <v>31</v>
      </c>
      <c r="V117" s="101">
        <v>0.77053465346534655</v>
      </c>
      <c r="W117" s="102"/>
      <c r="X117" s="97"/>
      <c r="Y117" s="97"/>
      <c r="Z117" s="97"/>
      <c r="AA117" s="97"/>
      <c r="AB117" s="103" t="s">
        <v>220</v>
      </c>
      <c r="AC117" s="103"/>
      <c r="AD117" s="103"/>
      <c r="AE117" s="97"/>
      <c r="AF117" s="104"/>
      <c r="AG117" s="91"/>
      <c r="AH117" s="94"/>
      <c r="AI117" s="94"/>
      <c r="AJ117" s="94"/>
      <c r="AK117" s="94"/>
      <c r="AL117" s="94"/>
      <c r="AM117" s="94" t="s">
        <v>220</v>
      </c>
      <c r="AN117" s="94"/>
      <c r="AO117" s="94"/>
      <c r="AP117" s="94"/>
      <c r="AQ117" s="94"/>
      <c r="AR117" s="94"/>
      <c r="AS117" s="94"/>
      <c r="AT117" s="94"/>
      <c r="AU117" s="95"/>
    </row>
    <row r="118" spans="1:49" s="86" customFormat="1" ht="12.75" customHeight="1" x14ac:dyDescent="0.2">
      <c r="A118" s="73">
        <v>101</v>
      </c>
      <c r="B118" s="108" t="str">
        <f t="shared" si="43"/>
        <v>101</v>
      </c>
      <c r="C118" s="108" t="str">
        <f t="shared" si="44"/>
        <v>101</v>
      </c>
      <c r="D118" s="84" t="s">
        <v>59</v>
      </c>
      <c r="E118" s="87" t="s">
        <v>100</v>
      </c>
      <c r="F118" s="88" t="s">
        <v>168</v>
      </c>
      <c r="G118" s="99"/>
      <c r="H118" s="96">
        <v>20160</v>
      </c>
      <c r="I118" s="93">
        <v>13950</v>
      </c>
      <c r="J118" s="100">
        <v>0.13541666666666666</v>
      </c>
      <c r="K118" s="90">
        <v>6210</v>
      </c>
      <c r="L118" s="90">
        <v>3480</v>
      </c>
      <c r="M118" s="90"/>
      <c r="N118" s="98"/>
      <c r="O118" s="92"/>
      <c r="P118" s="90"/>
      <c r="Q118" s="93"/>
      <c r="R118" s="90"/>
      <c r="S118" s="90"/>
      <c r="T118" s="90"/>
      <c r="U118" s="90" t="s">
        <v>31</v>
      </c>
      <c r="V118" s="101" t="s">
        <v>31</v>
      </c>
      <c r="W118" s="102" t="s">
        <v>220</v>
      </c>
      <c r="X118" s="97" t="s">
        <v>210</v>
      </c>
      <c r="Y118" s="97"/>
      <c r="Z118" s="97"/>
      <c r="AA118" s="97"/>
      <c r="AB118" s="103"/>
      <c r="AC118" s="103" t="s">
        <v>220</v>
      </c>
      <c r="AD118" s="103" t="s">
        <v>220</v>
      </c>
      <c r="AE118" s="97" t="s">
        <v>224</v>
      </c>
      <c r="AF118" s="104"/>
      <c r="AG118" s="91"/>
      <c r="AH118" s="94"/>
      <c r="AI118" s="94"/>
      <c r="AJ118" s="94"/>
      <c r="AK118" s="94"/>
      <c r="AL118" s="94"/>
      <c r="AM118" s="94"/>
      <c r="AN118" s="94"/>
      <c r="AO118" s="94"/>
      <c r="AP118" s="94" t="s">
        <v>220</v>
      </c>
      <c r="AQ118" s="94"/>
      <c r="AR118" s="94"/>
      <c r="AS118" s="94"/>
      <c r="AT118" s="94"/>
      <c r="AU118" s="95"/>
    </row>
    <row r="119" spans="1:49" s="86" customFormat="1" ht="12.75" customHeight="1" x14ac:dyDescent="0.2">
      <c r="A119" s="73">
        <v>153</v>
      </c>
      <c r="B119" s="108" t="str">
        <f t="shared" si="43"/>
        <v>153</v>
      </c>
      <c r="C119" s="108" t="str">
        <f t="shared" si="44"/>
        <v>153</v>
      </c>
      <c r="D119" s="84" t="s">
        <v>59</v>
      </c>
      <c r="E119" s="87" t="s">
        <v>100</v>
      </c>
      <c r="F119" s="88" t="s">
        <v>168</v>
      </c>
      <c r="G119" s="99"/>
      <c r="H119" s="96">
        <v>25790</v>
      </c>
      <c r="I119" s="93">
        <v>17900</v>
      </c>
      <c r="J119" s="100">
        <v>0.10116324156649864</v>
      </c>
      <c r="K119" s="90">
        <v>7890</v>
      </c>
      <c r="L119" s="90">
        <v>5281</v>
      </c>
      <c r="M119" s="90"/>
      <c r="N119" s="98"/>
      <c r="O119" s="92"/>
      <c r="P119" s="90"/>
      <c r="Q119" s="93"/>
      <c r="R119" s="90"/>
      <c r="S119" s="90"/>
      <c r="T119" s="90"/>
      <c r="U119" s="90" t="s">
        <v>31</v>
      </c>
      <c r="V119" s="101"/>
      <c r="W119" s="102" t="s">
        <v>220</v>
      </c>
      <c r="X119" s="97"/>
      <c r="Y119" s="97"/>
      <c r="Z119" s="97" t="s">
        <v>220</v>
      </c>
      <c r="AA119" s="97"/>
      <c r="AB119" s="103"/>
      <c r="AC119" s="103"/>
      <c r="AD119" s="103"/>
      <c r="AE119" s="97"/>
      <c r="AF119" s="104"/>
      <c r="AG119" s="91"/>
      <c r="AH119" s="94"/>
      <c r="AI119" s="94" t="s">
        <v>220</v>
      </c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5"/>
    </row>
    <row r="120" spans="1:49" s="3" customFormat="1" x14ac:dyDescent="0.2">
      <c r="A120" s="73">
        <v>2</v>
      </c>
      <c r="B120" s="108" t="str">
        <f t="shared" ref="B120:B122" si="45">HYPERLINK("Haendler\"&amp;A120&amp;".jpg",""&amp;A120)</f>
        <v>2</v>
      </c>
      <c r="C120" s="108" t="str">
        <f t="shared" ref="C120:C122" si="46">HYPERLINK("http://www.diekommunikationsfabrik.de\2017\12_Dezember_2\Haendler\"&amp;B120&amp;".jpg",""&amp;B120)</f>
        <v>2</v>
      </c>
      <c r="D120" s="84" t="s">
        <v>160</v>
      </c>
      <c r="E120" s="87" t="s">
        <v>100</v>
      </c>
      <c r="F120" s="88" t="s">
        <v>103</v>
      </c>
      <c r="G120" s="99"/>
      <c r="H120" s="96">
        <v>32650</v>
      </c>
      <c r="I120" s="93">
        <v>26750</v>
      </c>
      <c r="J120" s="100">
        <v>9.2741194486983161E-2</v>
      </c>
      <c r="K120" s="90">
        <v>5900</v>
      </c>
      <c r="L120" s="90">
        <v>2872</v>
      </c>
      <c r="M120" s="90"/>
      <c r="N120" s="98"/>
      <c r="O120" s="92"/>
      <c r="P120" s="90"/>
      <c r="Q120" s="93"/>
      <c r="R120" s="90"/>
      <c r="S120" s="90"/>
      <c r="T120" s="90"/>
      <c r="U120" s="90" t="s">
        <v>31</v>
      </c>
      <c r="V120" s="101"/>
      <c r="W120" s="102"/>
      <c r="X120" s="97"/>
      <c r="Y120" s="97"/>
      <c r="Z120" s="97" t="s">
        <v>220</v>
      </c>
      <c r="AA120" s="97"/>
      <c r="AB120" s="103"/>
      <c r="AC120" s="103" t="s">
        <v>220</v>
      </c>
      <c r="AD120" s="103"/>
      <c r="AE120" s="97"/>
      <c r="AF120" s="104"/>
      <c r="AG120" s="91"/>
      <c r="AH120" s="94"/>
      <c r="AI120" s="94"/>
      <c r="AJ120" s="94"/>
      <c r="AK120" s="94"/>
      <c r="AL120" s="94"/>
      <c r="AM120" s="94" t="s">
        <v>220</v>
      </c>
      <c r="AN120" s="94"/>
      <c r="AO120" s="94"/>
      <c r="AP120" s="94"/>
      <c r="AQ120" s="94"/>
      <c r="AR120" s="94"/>
      <c r="AS120" s="94"/>
      <c r="AT120" s="94"/>
      <c r="AU120" s="95"/>
    </row>
    <row r="121" spans="1:49" s="86" customFormat="1" x14ac:dyDescent="0.2">
      <c r="A121" s="73">
        <v>101</v>
      </c>
      <c r="B121" s="108" t="str">
        <f t="shared" si="45"/>
        <v>101</v>
      </c>
      <c r="C121" s="108" t="str">
        <f t="shared" si="46"/>
        <v>101</v>
      </c>
      <c r="D121" s="84" t="s">
        <v>160</v>
      </c>
      <c r="E121" s="87" t="s">
        <v>100</v>
      </c>
      <c r="F121" s="88" t="s">
        <v>103</v>
      </c>
      <c r="G121" s="99"/>
      <c r="H121" s="96">
        <v>28030</v>
      </c>
      <c r="I121" s="93">
        <v>21500</v>
      </c>
      <c r="J121" s="100">
        <v>0.14309668212629326</v>
      </c>
      <c r="K121" s="90">
        <v>6530</v>
      </c>
      <c r="L121" s="90">
        <v>2519</v>
      </c>
      <c r="M121" s="90"/>
      <c r="N121" s="98"/>
      <c r="O121" s="92"/>
      <c r="P121" s="90"/>
      <c r="Q121" s="93"/>
      <c r="R121" s="90"/>
      <c r="S121" s="90"/>
      <c r="T121" s="90"/>
      <c r="U121" s="90" t="s">
        <v>31</v>
      </c>
      <c r="V121" s="101" t="s">
        <v>31</v>
      </c>
      <c r="W121" s="102" t="s">
        <v>220</v>
      </c>
      <c r="X121" s="97" t="s">
        <v>210</v>
      </c>
      <c r="Y121" s="97"/>
      <c r="Z121" s="97"/>
      <c r="AA121" s="97"/>
      <c r="AB121" s="103"/>
      <c r="AC121" s="103" t="s">
        <v>220</v>
      </c>
      <c r="AD121" s="103"/>
      <c r="AE121" s="97" t="s">
        <v>224</v>
      </c>
      <c r="AF121" s="104"/>
      <c r="AG121" s="91"/>
      <c r="AH121" s="94"/>
      <c r="AI121" s="94"/>
      <c r="AJ121" s="94"/>
      <c r="AK121" s="94"/>
      <c r="AL121" s="94"/>
      <c r="AM121" s="94"/>
      <c r="AN121" s="94"/>
      <c r="AO121" s="94"/>
      <c r="AP121" s="94" t="s">
        <v>220</v>
      </c>
      <c r="AQ121" s="94"/>
      <c r="AR121" s="94"/>
      <c r="AS121" s="94"/>
      <c r="AT121" s="94"/>
      <c r="AU121" s="95"/>
    </row>
    <row r="122" spans="1:49" s="7" customFormat="1" ht="12.75" customHeight="1" x14ac:dyDescent="0.2">
      <c r="A122" s="73">
        <v>153</v>
      </c>
      <c r="B122" s="108" t="str">
        <f t="shared" si="45"/>
        <v>153</v>
      </c>
      <c r="C122" s="108" t="str">
        <f t="shared" si="46"/>
        <v>153</v>
      </c>
      <c r="D122" s="84" t="s">
        <v>160</v>
      </c>
      <c r="E122" s="87" t="s">
        <v>100</v>
      </c>
      <c r="F122" s="88" t="s">
        <v>103</v>
      </c>
      <c r="G122" s="99"/>
      <c r="H122" s="96">
        <v>40610</v>
      </c>
      <c r="I122" s="93">
        <v>28900</v>
      </c>
      <c r="J122" s="100">
        <v>0.17793646885003694</v>
      </c>
      <c r="K122" s="90">
        <v>11710</v>
      </c>
      <c r="L122" s="90">
        <v>4484</v>
      </c>
      <c r="M122" s="90"/>
      <c r="N122" s="98"/>
      <c r="O122" s="92"/>
      <c r="P122" s="90"/>
      <c r="Q122" s="93"/>
      <c r="R122" s="90"/>
      <c r="S122" s="90"/>
      <c r="T122" s="90"/>
      <c r="U122" s="90" t="s">
        <v>31</v>
      </c>
      <c r="V122" s="101" t="s">
        <v>31</v>
      </c>
      <c r="W122" s="102"/>
      <c r="X122" s="97"/>
      <c r="Y122" s="97" t="s">
        <v>220</v>
      </c>
      <c r="Z122" s="97" t="s">
        <v>220</v>
      </c>
      <c r="AA122" s="97"/>
      <c r="AB122" s="103"/>
      <c r="AC122" s="103"/>
      <c r="AD122" s="103"/>
      <c r="AE122" s="97"/>
      <c r="AF122" s="104"/>
      <c r="AG122" s="91"/>
      <c r="AH122" s="94"/>
      <c r="AI122" s="94" t="s">
        <v>220</v>
      </c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5"/>
    </row>
    <row r="123" spans="1:49" s="3" customFormat="1" x14ac:dyDescent="0.2">
      <c r="A123" s="73">
        <v>92</v>
      </c>
      <c r="B123" s="108" t="str">
        <f>HYPERLINK("Haendler\"&amp;A123&amp;".jpg",""&amp;A123)</f>
        <v>92</v>
      </c>
      <c r="C123" s="108" t="str">
        <f>HYPERLINK("http://www.diekommunikationsfabrik.de\2017\12_Dezember_2\Haendler\"&amp;B123&amp;".jpg",""&amp;B123)</f>
        <v>92</v>
      </c>
      <c r="D123" s="84" t="s">
        <v>73</v>
      </c>
      <c r="E123" s="87" t="s">
        <v>119</v>
      </c>
      <c r="F123" s="88" t="s">
        <v>155</v>
      </c>
      <c r="G123" s="99"/>
      <c r="H123" s="96">
        <v>14630</v>
      </c>
      <c r="I123" s="93"/>
      <c r="J123" s="100" t="s">
        <v>31</v>
      </c>
      <c r="K123" s="90" t="s">
        <v>31</v>
      </c>
      <c r="L123" s="90" t="s">
        <v>31</v>
      </c>
      <c r="M123" s="90"/>
      <c r="N123" s="98" t="s">
        <v>218</v>
      </c>
      <c r="O123" s="92"/>
      <c r="P123" s="90">
        <v>642</v>
      </c>
      <c r="Q123" s="93">
        <v>139</v>
      </c>
      <c r="R123" s="90">
        <v>36</v>
      </c>
      <c r="S123" s="90">
        <v>10000</v>
      </c>
      <c r="T123" s="90"/>
      <c r="U123" s="90" t="s">
        <v>31</v>
      </c>
      <c r="V123" s="101">
        <v>0.59771998574991092</v>
      </c>
      <c r="W123" s="102"/>
      <c r="X123" s="97"/>
      <c r="Y123" s="97"/>
      <c r="Z123" s="97" t="s">
        <v>220</v>
      </c>
      <c r="AA123" s="97"/>
      <c r="AB123" s="103"/>
      <c r="AC123" s="103"/>
      <c r="AD123" s="103"/>
      <c r="AE123" s="97"/>
      <c r="AF123" s="104"/>
      <c r="AG123" s="91"/>
      <c r="AH123" s="94"/>
      <c r="AI123" s="94"/>
      <c r="AJ123" s="94"/>
      <c r="AK123" s="94" t="s">
        <v>220</v>
      </c>
      <c r="AL123" s="94"/>
      <c r="AM123" s="94"/>
      <c r="AN123" s="94"/>
      <c r="AO123" s="94"/>
      <c r="AP123" s="94"/>
      <c r="AQ123" s="94"/>
      <c r="AR123" s="94"/>
      <c r="AS123" s="94"/>
      <c r="AT123" s="94"/>
      <c r="AU123" s="95"/>
    </row>
    <row r="124" spans="1:49" s="3" customFormat="1" x14ac:dyDescent="0.2">
      <c r="A124" s="73">
        <v>90</v>
      </c>
      <c r="B124" s="108" t="str">
        <f>HYPERLINK("Haendler\"&amp;A124&amp;".jpg",""&amp;A124)</f>
        <v>90</v>
      </c>
      <c r="C124" s="108" t="str">
        <f>HYPERLINK("http://www.diekommunikationsfabrik.de\2017\12_Dezember_2\Haendler\"&amp;B124&amp;".jpg",""&amp;B124)</f>
        <v>90</v>
      </c>
      <c r="D124" s="84" t="s">
        <v>73</v>
      </c>
      <c r="E124" s="87" t="s">
        <v>119</v>
      </c>
      <c r="F124" s="88" t="s">
        <v>183</v>
      </c>
      <c r="G124" s="99"/>
      <c r="H124" s="96">
        <v>11310</v>
      </c>
      <c r="I124" s="93"/>
      <c r="J124" s="100" t="s">
        <v>31</v>
      </c>
      <c r="K124" s="90"/>
      <c r="L124" s="90" t="s">
        <v>31</v>
      </c>
      <c r="M124" s="90"/>
      <c r="N124" s="98" t="s">
        <v>218</v>
      </c>
      <c r="O124" s="92"/>
      <c r="P124" s="90">
        <v>990</v>
      </c>
      <c r="Q124" s="93">
        <v>79</v>
      </c>
      <c r="R124" s="90">
        <v>36</v>
      </c>
      <c r="S124" s="90">
        <v>5000</v>
      </c>
      <c r="T124" s="90"/>
      <c r="U124" s="90" t="s">
        <v>31</v>
      </c>
      <c r="V124" s="101">
        <v>0.63864278982092371</v>
      </c>
      <c r="W124" s="102" t="s">
        <v>220</v>
      </c>
      <c r="X124" s="97"/>
      <c r="Y124" s="97"/>
      <c r="Z124" s="97"/>
      <c r="AA124" s="97"/>
      <c r="AB124" s="103"/>
      <c r="AC124" s="103" t="s">
        <v>220</v>
      </c>
      <c r="AD124" s="103" t="s">
        <v>220</v>
      </c>
      <c r="AE124" s="97" t="s">
        <v>235</v>
      </c>
      <c r="AF124" s="104"/>
      <c r="AG124" s="91"/>
      <c r="AH124" s="94"/>
      <c r="AI124" s="94"/>
      <c r="AJ124" s="94"/>
      <c r="AK124" s="94" t="s">
        <v>220</v>
      </c>
      <c r="AL124" s="94"/>
      <c r="AM124" s="94"/>
      <c r="AN124" s="94"/>
      <c r="AO124" s="94"/>
      <c r="AP124" s="94"/>
      <c r="AQ124" s="94"/>
      <c r="AR124" s="94"/>
      <c r="AS124" s="94"/>
      <c r="AT124" s="94"/>
      <c r="AU124" s="95"/>
    </row>
    <row r="125" spans="1:49" s="3" customFormat="1" x14ac:dyDescent="0.2">
      <c r="A125" s="73">
        <v>21</v>
      </c>
      <c r="B125" s="108" t="str">
        <f>HYPERLINK("Haendler\"&amp;A125&amp;".jpg",""&amp;A125)</f>
        <v>21</v>
      </c>
      <c r="C125" s="108" t="str">
        <f>HYPERLINK("http://www.diekommunikationsfabrik.de\2017\12_Dezember_2\Haendler\"&amp;B125&amp;".jpg",""&amp;B125)</f>
        <v>21</v>
      </c>
      <c r="D125" s="84" t="s">
        <v>173</v>
      </c>
      <c r="E125" s="87" t="s">
        <v>119</v>
      </c>
      <c r="F125" s="88" t="s">
        <v>202</v>
      </c>
      <c r="G125" s="99"/>
      <c r="H125" s="96">
        <v>20045</v>
      </c>
      <c r="I125" s="93">
        <v>16990</v>
      </c>
      <c r="J125" s="100">
        <v>0.15240708406086306</v>
      </c>
      <c r="K125" s="90">
        <v>3055</v>
      </c>
      <c r="L125" s="90" t="s">
        <v>31</v>
      </c>
      <c r="M125" s="90"/>
      <c r="N125" s="98" t="s">
        <v>218</v>
      </c>
      <c r="O125" s="92"/>
      <c r="P125" s="90">
        <v>990</v>
      </c>
      <c r="Q125" s="93">
        <v>169</v>
      </c>
      <c r="R125" s="90">
        <v>36</v>
      </c>
      <c r="S125" s="90">
        <v>10000</v>
      </c>
      <c r="T125" s="90"/>
      <c r="U125" s="90" t="s">
        <v>31</v>
      </c>
      <c r="V125" s="101">
        <v>0.63251948051948048</v>
      </c>
      <c r="W125" s="102"/>
      <c r="X125" s="97" t="s">
        <v>210</v>
      </c>
      <c r="Y125" s="97"/>
      <c r="Z125" s="97"/>
      <c r="AA125" s="97"/>
      <c r="AB125" s="103" t="s">
        <v>220</v>
      </c>
      <c r="AC125" s="103" t="s">
        <v>220</v>
      </c>
      <c r="AD125" s="103" t="s">
        <v>220</v>
      </c>
      <c r="AE125" s="97"/>
      <c r="AF125" s="104"/>
      <c r="AG125" s="91"/>
      <c r="AH125" s="94"/>
      <c r="AI125" s="94"/>
      <c r="AJ125" s="94"/>
      <c r="AK125" s="94"/>
      <c r="AL125" s="94" t="s">
        <v>220</v>
      </c>
      <c r="AM125" s="94"/>
      <c r="AN125" s="94"/>
      <c r="AO125" s="94"/>
      <c r="AP125" s="94"/>
      <c r="AQ125" s="94"/>
      <c r="AR125" s="94"/>
      <c r="AS125" s="94"/>
      <c r="AT125" s="94"/>
      <c r="AU125" s="95"/>
    </row>
    <row r="126" spans="1:49" s="3" customFormat="1" x14ac:dyDescent="0.2">
      <c r="A126" s="73">
        <v>90</v>
      </c>
      <c r="B126" s="108" t="str">
        <f>HYPERLINK("Haendler\"&amp;A126&amp;".jpg",""&amp;A126)</f>
        <v>90</v>
      </c>
      <c r="C126" s="108" t="str">
        <f>HYPERLINK("http://www.diekommunikationsfabrik.de\2017\12_Dezember_2\Haendler\"&amp;B126&amp;".jpg",""&amp;B126)</f>
        <v>90</v>
      </c>
      <c r="D126" s="115" t="s">
        <v>59</v>
      </c>
      <c r="E126" s="106" t="s">
        <v>119</v>
      </c>
      <c r="F126" s="107" t="s">
        <v>120</v>
      </c>
      <c r="G126" s="99"/>
      <c r="H126" s="96">
        <v>18800</v>
      </c>
      <c r="I126" s="93"/>
      <c r="J126" s="100" t="s">
        <v>31</v>
      </c>
      <c r="K126" s="90" t="s">
        <v>31</v>
      </c>
      <c r="L126" s="90" t="s">
        <v>31</v>
      </c>
      <c r="M126" s="90"/>
      <c r="N126" s="98" t="s">
        <v>218</v>
      </c>
      <c r="O126" s="92"/>
      <c r="P126" s="90">
        <v>990</v>
      </c>
      <c r="Q126" s="93">
        <v>99</v>
      </c>
      <c r="R126" s="90">
        <v>36</v>
      </c>
      <c r="S126" s="90">
        <v>5000</v>
      </c>
      <c r="T126" s="90"/>
      <c r="U126" s="90" t="s">
        <v>31</v>
      </c>
      <c r="V126" s="101">
        <v>0.74839779005524865</v>
      </c>
      <c r="W126" s="102" t="s">
        <v>220</v>
      </c>
      <c r="X126" s="97"/>
      <c r="Y126" s="97"/>
      <c r="Z126" s="97"/>
      <c r="AA126" s="97"/>
      <c r="AB126" s="103"/>
      <c r="AC126" s="103" t="s">
        <v>220</v>
      </c>
      <c r="AD126" s="103" t="s">
        <v>220</v>
      </c>
      <c r="AE126" s="97" t="s">
        <v>235</v>
      </c>
      <c r="AF126" s="104"/>
      <c r="AG126" s="91"/>
      <c r="AH126" s="94"/>
      <c r="AI126" s="94"/>
      <c r="AJ126" s="94"/>
      <c r="AK126" s="94" t="s">
        <v>220</v>
      </c>
      <c r="AL126" s="94"/>
      <c r="AM126" s="94"/>
      <c r="AN126" s="94"/>
      <c r="AO126" s="94"/>
      <c r="AP126" s="94"/>
      <c r="AQ126" s="94"/>
      <c r="AR126" s="94"/>
      <c r="AS126" s="94"/>
      <c r="AT126" s="94"/>
      <c r="AU126" s="95"/>
      <c r="AV126" s="86"/>
      <c r="AW126" s="86"/>
    </row>
    <row r="127" spans="1:49" s="3" customFormat="1" x14ac:dyDescent="0.2">
      <c r="A127" s="73">
        <v>10</v>
      </c>
      <c r="B127" s="108" t="str">
        <f>HYPERLINK("Haendler\"&amp;A127&amp;".jpg",""&amp;A127)</f>
        <v>10</v>
      </c>
      <c r="C127" s="108" t="str">
        <f>HYPERLINK("http://www.diekommunikationsfabrik.de\2017\12_Dezember_2\Haendler\"&amp;B127&amp;".jpg",""&amp;B127)</f>
        <v>10</v>
      </c>
      <c r="D127" s="84" t="s">
        <v>74</v>
      </c>
      <c r="E127" s="87" t="s">
        <v>119</v>
      </c>
      <c r="F127" s="88" t="s">
        <v>122</v>
      </c>
      <c r="G127" s="99" t="s">
        <v>222</v>
      </c>
      <c r="H127" s="96">
        <v>24570</v>
      </c>
      <c r="I127" s="93"/>
      <c r="J127" s="100" t="s">
        <v>31</v>
      </c>
      <c r="K127" s="90" t="s">
        <v>31</v>
      </c>
      <c r="L127" s="90">
        <v>3000</v>
      </c>
      <c r="M127" s="90"/>
      <c r="N127" s="98" t="s">
        <v>221</v>
      </c>
      <c r="O127" s="92">
        <v>9.9999999999999995E-7</v>
      </c>
      <c r="P127" s="90">
        <v>2128</v>
      </c>
      <c r="Q127" s="93">
        <v>179</v>
      </c>
      <c r="R127" s="90">
        <v>37</v>
      </c>
      <c r="S127" s="90"/>
      <c r="T127" s="90">
        <v>12458</v>
      </c>
      <c r="U127" s="90">
        <v>21030</v>
      </c>
      <c r="V127" s="101"/>
      <c r="W127" s="102"/>
      <c r="X127" s="97" t="s">
        <v>210</v>
      </c>
      <c r="Y127" s="97"/>
      <c r="Z127" s="97"/>
      <c r="AA127" s="97"/>
      <c r="AB127" s="103" t="s">
        <v>220</v>
      </c>
      <c r="AC127" s="103" t="s">
        <v>220</v>
      </c>
      <c r="AD127" s="103" t="s">
        <v>220</v>
      </c>
      <c r="AE127" s="97"/>
      <c r="AF127" s="104"/>
      <c r="AG127" s="91"/>
      <c r="AH127" s="94"/>
      <c r="AI127" s="94"/>
      <c r="AJ127" s="94"/>
      <c r="AK127" s="94"/>
      <c r="AL127" s="94" t="s">
        <v>220</v>
      </c>
      <c r="AM127" s="94"/>
      <c r="AN127" s="94"/>
      <c r="AO127" s="94"/>
      <c r="AP127" s="94"/>
      <c r="AQ127" s="94"/>
      <c r="AR127" s="94"/>
      <c r="AS127" s="94"/>
      <c r="AT127" s="94"/>
      <c r="AU127" s="95"/>
    </row>
    <row r="128" spans="1:49" s="3" customFormat="1" x14ac:dyDescent="0.2">
      <c r="A128" s="73">
        <v>21</v>
      </c>
      <c r="B128" s="108" t="str">
        <f>HYPERLINK("Haendler\"&amp;A128&amp;".jpg",""&amp;A128)</f>
        <v>21</v>
      </c>
      <c r="C128" s="108" t="str">
        <f>HYPERLINK("http://www.diekommunikationsfabrik.de\2017\12_Dezember_2\Haendler\"&amp;B128&amp;".jpg",""&amp;B128)</f>
        <v>21</v>
      </c>
      <c r="D128" s="85" t="s">
        <v>77</v>
      </c>
      <c r="E128" s="87" t="s">
        <v>119</v>
      </c>
      <c r="F128" s="88" t="s">
        <v>212</v>
      </c>
      <c r="G128" s="99"/>
      <c r="H128" s="96">
        <v>29745</v>
      </c>
      <c r="I128" s="93">
        <v>24990</v>
      </c>
      <c r="J128" s="100">
        <v>0.15985879979828543</v>
      </c>
      <c r="K128" s="90">
        <v>4755</v>
      </c>
      <c r="L128" s="90" t="s">
        <v>31</v>
      </c>
      <c r="M128" s="90"/>
      <c r="N128" s="98" t="s">
        <v>218</v>
      </c>
      <c r="O128" s="92"/>
      <c r="P128" s="90">
        <v>1741</v>
      </c>
      <c r="Q128" s="93">
        <v>249</v>
      </c>
      <c r="R128" s="90">
        <v>36</v>
      </c>
      <c r="S128" s="90">
        <v>10000</v>
      </c>
      <c r="T128" s="90"/>
      <c r="U128" s="90" t="s">
        <v>31</v>
      </c>
      <c r="V128" s="101">
        <v>0.63022452504317794</v>
      </c>
      <c r="W128" s="102"/>
      <c r="X128" s="97"/>
      <c r="Y128" s="97"/>
      <c r="Z128" s="97"/>
      <c r="AA128" s="97"/>
      <c r="AB128" s="103" t="s">
        <v>220</v>
      </c>
      <c r="AC128" s="103" t="s">
        <v>220</v>
      </c>
      <c r="AD128" s="103" t="s">
        <v>220</v>
      </c>
      <c r="AE128" s="97"/>
      <c r="AF128" s="104"/>
      <c r="AG128" s="91"/>
      <c r="AH128" s="94"/>
      <c r="AI128" s="94"/>
      <c r="AJ128" s="94"/>
      <c r="AK128" s="94"/>
      <c r="AL128" s="94" t="s">
        <v>220</v>
      </c>
      <c r="AM128" s="94"/>
      <c r="AN128" s="94"/>
      <c r="AO128" s="94"/>
      <c r="AP128" s="94"/>
      <c r="AQ128" s="94"/>
      <c r="AR128" s="94"/>
      <c r="AS128" s="94"/>
      <c r="AT128" s="94"/>
      <c r="AU128" s="95"/>
    </row>
    <row r="129" spans="1:47" s="3" customFormat="1" x14ac:dyDescent="0.2">
      <c r="A129" s="73">
        <v>10</v>
      </c>
      <c r="B129" s="108" t="str">
        <f t="shared" ref="B129:B131" si="47">HYPERLINK("Haendler\"&amp;A129&amp;".jpg",""&amp;A129)</f>
        <v>10</v>
      </c>
      <c r="C129" s="108" t="str">
        <f t="shared" ref="C129:C131" si="48">HYPERLINK("http://www.diekommunikationsfabrik.de\2017\12_Dezember_2\Haendler\"&amp;B129&amp;".jpg",""&amp;B129)</f>
        <v>10</v>
      </c>
      <c r="D129" s="84" t="s">
        <v>60</v>
      </c>
      <c r="E129" s="87" t="s">
        <v>119</v>
      </c>
      <c r="F129" s="88" t="s">
        <v>121</v>
      </c>
      <c r="G129" s="99" t="s">
        <v>222</v>
      </c>
      <c r="H129" s="96">
        <v>15990</v>
      </c>
      <c r="I129" s="93"/>
      <c r="J129" s="100" t="s">
        <v>31</v>
      </c>
      <c r="K129" s="90" t="s">
        <v>31</v>
      </c>
      <c r="L129" s="90">
        <v>2800</v>
      </c>
      <c r="M129" s="90"/>
      <c r="N129" s="98" t="s">
        <v>221</v>
      </c>
      <c r="O129" s="92">
        <v>9.9999999999999995E-7</v>
      </c>
      <c r="P129" s="90">
        <v>891</v>
      </c>
      <c r="Q129" s="93">
        <v>119</v>
      </c>
      <c r="R129" s="90">
        <v>37</v>
      </c>
      <c r="S129" s="90"/>
      <c r="T129" s="90">
        <v>7575</v>
      </c>
      <c r="U129" s="90">
        <v>12750</v>
      </c>
      <c r="V129" s="101"/>
      <c r="W129" s="102" t="s">
        <v>220</v>
      </c>
      <c r="X129" s="97" t="s">
        <v>210</v>
      </c>
      <c r="Y129" s="97"/>
      <c r="Z129" s="97"/>
      <c r="AA129" s="97"/>
      <c r="AB129" s="103" t="s">
        <v>220</v>
      </c>
      <c r="AC129" s="103" t="s">
        <v>220</v>
      </c>
      <c r="AD129" s="103" t="s">
        <v>220</v>
      </c>
      <c r="AE129" s="97"/>
      <c r="AF129" s="104"/>
      <c r="AG129" s="91"/>
      <c r="AH129" s="94"/>
      <c r="AI129" s="94"/>
      <c r="AJ129" s="94"/>
      <c r="AK129" s="94"/>
      <c r="AL129" s="94" t="s">
        <v>220</v>
      </c>
      <c r="AM129" s="94"/>
      <c r="AN129" s="94"/>
      <c r="AO129" s="94"/>
      <c r="AP129" s="94"/>
      <c r="AQ129" s="94"/>
      <c r="AR129" s="94"/>
      <c r="AS129" s="94"/>
      <c r="AT129" s="94"/>
      <c r="AU129" s="95"/>
    </row>
    <row r="130" spans="1:47" s="86" customFormat="1" x14ac:dyDescent="0.2">
      <c r="A130" s="73">
        <v>66</v>
      </c>
      <c r="B130" s="108" t="str">
        <f t="shared" si="47"/>
        <v>66</v>
      </c>
      <c r="C130" s="108" t="str">
        <f t="shared" si="48"/>
        <v>66</v>
      </c>
      <c r="D130" s="84" t="s">
        <v>60</v>
      </c>
      <c r="E130" s="87" t="s">
        <v>119</v>
      </c>
      <c r="F130" s="88" t="s">
        <v>121</v>
      </c>
      <c r="G130" s="99"/>
      <c r="H130" s="96">
        <v>14623</v>
      </c>
      <c r="I130" s="93">
        <v>9950</v>
      </c>
      <c r="J130" s="100">
        <v>0.31956506872734736</v>
      </c>
      <c r="K130" s="90">
        <v>4673</v>
      </c>
      <c r="L130" s="90" t="s">
        <v>31</v>
      </c>
      <c r="M130" s="90"/>
      <c r="N130" s="98" t="s">
        <v>218</v>
      </c>
      <c r="O130" s="92"/>
      <c r="P130" s="90">
        <v>1.0000000000000001E-5</v>
      </c>
      <c r="Q130" s="93">
        <v>75</v>
      </c>
      <c r="R130" s="90">
        <v>36</v>
      </c>
      <c r="S130" s="90">
        <v>15000</v>
      </c>
      <c r="T130" s="90"/>
      <c r="U130" s="90" t="s">
        <v>31</v>
      </c>
      <c r="V130" s="101">
        <v>0.80607627594627596</v>
      </c>
      <c r="W130" s="102"/>
      <c r="X130" s="97"/>
      <c r="Y130" s="97"/>
      <c r="Z130" s="97"/>
      <c r="AA130" s="97"/>
      <c r="AB130" s="103"/>
      <c r="AC130" s="103" t="s">
        <v>220</v>
      </c>
      <c r="AD130" s="103" t="s">
        <v>220</v>
      </c>
      <c r="AE130" s="97"/>
      <c r="AF130" s="104"/>
      <c r="AG130" s="91"/>
      <c r="AH130" s="94"/>
      <c r="AI130" s="94"/>
      <c r="AJ130" s="94"/>
      <c r="AK130" s="94" t="s">
        <v>220</v>
      </c>
      <c r="AL130" s="94"/>
      <c r="AM130" s="94"/>
      <c r="AN130" s="94"/>
      <c r="AO130" s="94"/>
      <c r="AP130" s="94"/>
      <c r="AQ130" s="94"/>
      <c r="AR130" s="94"/>
      <c r="AS130" s="94"/>
      <c r="AT130" s="94"/>
      <c r="AU130" s="95"/>
    </row>
    <row r="131" spans="1:47" s="86" customFormat="1" x14ac:dyDescent="0.2">
      <c r="A131" s="73">
        <v>90</v>
      </c>
      <c r="B131" s="108" t="str">
        <f t="shared" si="47"/>
        <v>90</v>
      </c>
      <c r="C131" s="108" t="str">
        <f t="shared" si="48"/>
        <v>90</v>
      </c>
      <c r="D131" s="84" t="s">
        <v>60</v>
      </c>
      <c r="E131" s="87" t="s">
        <v>119</v>
      </c>
      <c r="F131" s="88" t="s">
        <v>121</v>
      </c>
      <c r="G131" s="99"/>
      <c r="H131" s="96">
        <v>14330</v>
      </c>
      <c r="I131" s="93"/>
      <c r="J131" s="100" t="s">
        <v>31</v>
      </c>
      <c r="K131" s="90" t="s">
        <v>31</v>
      </c>
      <c r="L131" s="90" t="s">
        <v>31</v>
      </c>
      <c r="M131" s="90"/>
      <c r="N131" s="98" t="s">
        <v>218</v>
      </c>
      <c r="O131" s="92"/>
      <c r="P131" s="90">
        <v>990</v>
      </c>
      <c r="Q131" s="93">
        <v>59</v>
      </c>
      <c r="R131" s="90">
        <v>36</v>
      </c>
      <c r="S131" s="90">
        <v>5000</v>
      </c>
      <c r="T131" s="90"/>
      <c r="U131" s="90" t="s">
        <v>31</v>
      </c>
      <c r="V131" s="101">
        <v>0.77153338224504764</v>
      </c>
      <c r="W131" s="102" t="s">
        <v>220</v>
      </c>
      <c r="X131" s="97"/>
      <c r="Y131" s="97"/>
      <c r="Z131" s="97"/>
      <c r="AA131" s="97"/>
      <c r="AB131" s="103"/>
      <c r="AC131" s="103" t="s">
        <v>220</v>
      </c>
      <c r="AD131" s="103" t="s">
        <v>220</v>
      </c>
      <c r="AE131" s="97" t="s">
        <v>235</v>
      </c>
      <c r="AF131" s="104"/>
      <c r="AG131" s="91"/>
      <c r="AH131" s="94"/>
      <c r="AI131" s="94"/>
      <c r="AJ131" s="94"/>
      <c r="AK131" s="94" t="s">
        <v>220</v>
      </c>
      <c r="AL131" s="94"/>
      <c r="AM131" s="94"/>
      <c r="AN131" s="94"/>
      <c r="AO131" s="94"/>
      <c r="AP131" s="94"/>
      <c r="AQ131" s="94"/>
      <c r="AR131" s="94"/>
      <c r="AS131" s="94"/>
      <c r="AT131" s="94"/>
      <c r="AU131" s="95"/>
    </row>
    <row r="132" spans="1:47" s="3" customFormat="1" x14ac:dyDescent="0.2">
      <c r="A132" s="73">
        <v>10</v>
      </c>
      <c r="B132" s="108" t="str">
        <f t="shared" ref="B132:B133" si="49">HYPERLINK("Haendler\"&amp;A132&amp;".jpg",""&amp;A132)</f>
        <v>10</v>
      </c>
      <c r="C132" s="108" t="str">
        <f t="shared" ref="C132:C133" si="50">HYPERLINK("http://www.diekommunikationsfabrik.de\2017\12_Dezember_2\Haendler\"&amp;B132&amp;".jpg",""&amp;B132)</f>
        <v>10</v>
      </c>
      <c r="D132" s="84" t="s">
        <v>173</v>
      </c>
      <c r="E132" s="87" t="s">
        <v>119</v>
      </c>
      <c r="F132" s="88" t="s">
        <v>197</v>
      </c>
      <c r="G132" s="99" t="s">
        <v>222</v>
      </c>
      <c r="H132" s="96">
        <v>23990</v>
      </c>
      <c r="I132" s="93"/>
      <c r="J132" s="100" t="s">
        <v>31</v>
      </c>
      <c r="K132" s="90" t="s">
        <v>31</v>
      </c>
      <c r="L132" s="90">
        <v>1800</v>
      </c>
      <c r="M132" s="90"/>
      <c r="N132" s="98" t="s">
        <v>221</v>
      </c>
      <c r="O132" s="92">
        <v>9.9999999999999995E-7</v>
      </c>
      <c r="P132" s="90">
        <v>3496</v>
      </c>
      <c r="Q132" s="93">
        <v>159</v>
      </c>
      <c r="R132" s="90">
        <v>37</v>
      </c>
      <c r="S132" s="90"/>
      <c r="T132" s="90">
        <v>11955</v>
      </c>
      <c r="U132" s="90">
        <v>21175</v>
      </c>
      <c r="V132" s="101"/>
      <c r="W132" s="102"/>
      <c r="X132" s="97" t="s">
        <v>210</v>
      </c>
      <c r="Y132" s="97"/>
      <c r="Z132" s="97" t="s">
        <v>220</v>
      </c>
      <c r="AA132" s="97"/>
      <c r="AB132" s="103" t="s">
        <v>220</v>
      </c>
      <c r="AC132" s="103" t="s">
        <v>220</v>
      </c>
      <c r="AD132" s="103" t="s">
        <v>220</v>
      </c>
      <c r="AE132" s="97"/>
      <c r="AF132" s="104"/>
      <c r="AG132" s="91"/>
      <c r="AH132" s="94"/>
      <c r="AI132" s="94"/>
      <c r="AJ132" s="94"/>
      <c r="AK132" s="94"/>
      <c r="AL132" s="94" t="s">
        <v>220</v>
      </c>
      <c r="AM132" s="94"/>
      <c r="AN132" s="94"/>
      <c r="AO132" s="94"/>
      <c r="AP132" s="94"/>
      <c r="AQ132" s="94"/>
      <c r="AR132" s="94"/>
      <c r="AS132" s="94"/>
      <c r="AT132" s="94"/>
      <c r="AU132" s="95"/>
    </row>
    <row r="133" spans="1:47" s="86" customFormat="1" x14ac:dyDescent="0.2">
      <c r="A133" s="73">
        <v>21</v>
      </c>
      <c r="B133" s="108" t="str">
        <f t="shared" si="49"/>
        <v>21</v>
      </c>
      <c r="C133" s="108" t="str">
        <f t="shared" si="50"/>
        <v>21</v>
      </c>
      <c r="D133" s="84" t="s">
        <v>173</v>
      </c>
      <c r="E133" s="87" t="s">
        <v>119</v>
      </c>
      <c r="F133" s="88" t="s">
        <v>197</v>
      </c>
      <c r="G133" s="99"/>
      <c r="H133" s="96">
        <v>19785</v>
      </c>
      <c r="I133" s="93">
        <v>16990</v>
      </c>
      <c r="J133" s="100">
        <v>0.14126863785696234</v>
      </c>
      <c r="K133" s="90">
        <v>2795</v>
      </c>
      <c r="L133" s="90" t="s">
        <v>31</v>
      </c>
      <c r="M133" s="90"/>
      <c r="N133" s="98" t="s">
        <v>218</v>
      </c>
      <c r="O133" s="92"/>
      <c r="P133" s="90">
        <v>2000</v>
      </c>
      <c r="Q133" s="93">
        <v>139</v>
      </c>
      <c r="R133" s="90">
        <v>36</v>
      </c>
      <c r="S133" s="90">
        <v>10000</v>
      </c>
      <c r="T133" s="90"/>
      <c r="U133" s="90" t="s">
        <v>31</v>
      </c>
      <c r="V133" s="101">
        <v>0.63117430226434967</v>
      </c>
      <c r="W133" s="102"/>
      <c r="X133" s="97" t="s">
        <v>210</v>
      </c>
      <c r="Y133" s="97"/>
      <c r="Z133" s="97"/>
      <c r="AA133" s="97"/>
      <c r="AB133" s="103"/>
      <c r="AC133" s="103" t="s">
        <v>220</v>
      </c>
      <c r="AD133" s="103"/>
      <c r="AE133" s="97"/>
      <c r="AF133" s="104"/>
      <c r="AG133" s="91"/>
      <c r="AH133" s="94"/>
      <c r="AI133" s="94"/>
      <c r="AJ133" s="94"/>
      <c r="AK133" s="94"/>
      <c r="AL133" s="94" t="s">
        <v>220</v>
      </c>
      <c r="AM133" s="94"/>
      <c r="AN133" s="94"/>
      <c r="AO133" s="94"/>
      <c r="AP133" s="94"/>
      <c r="AQ133" s="94"/>
      <c r="AR133" s="94"/>
      <c r="AS133" s="94"/>
      <c r="AT133" s="94"/>
      <c r="AU133" s="95"/>
    </row>
    <row r="134" spans="1:47" s="3" customFormat="1" x14ac:dyDescent="0.2">
      <c r="A134" s="73">
        <v>64</v>
      </c>
      <c r="B134" s="108" t="str">
        <f>HYPERLINK("Haendler\"&amp;A134&amp;".jpg",""&amp;A134)</f>
        <v>64</v>
      </c>
      <c r="C134" s="108" t="str">
        <f>HYPERLINK("http://www.diekommunikationsfabrik.de\2017\12_Dezember_2\Haendler\"&amp;B134&amp;".jpg",""&amp;B134)</f>
        <v>64</v>
      </c>
      <c r="D134" s="84" t="s">
        <v>73</v>
      </c>
      <c r="E134" s="87" t="s">
        <v>123</v>
      </c>
      <c r="F134" s="88">
        <v>108</v>
      </c>
      <c r="G134" s="99"/>
      <c r="H134" s="96">
        <v>10690</v>
      </c>
      <c r="I134" s="93">
        <v>9385</v>
      </c>
      <c r="J134" s="100">
        <v>0.12207670720299345</v>
      </c>
      <c r="K134" s="90">
        <v>1305</v>
      </c>
      <c r="L134" s="90" t="s">
        <v>31</v>
      </c>
      <c r="M134" s="90"/>
      <c r="N134" s="98"/>
      <c r="O134" s="92"/>
      <c r="P134" s="90"/>
      <c r="Q134" s="93"/>
      <c r="R134" s="90"/>
      <c r="S134" s="90"/>
      <c r="T134" s="90"/>
      <c r="U134" s="90" t="s">
        <v>31</v>
      </c>
      <c r="V134" s="101"/>
      <c r="W134" s="102"/>
      <c r="X134" s="97"/>
      <c r="Y134" s="97"/>
      <c r="Z134" s="97"/>
      <c r="AA134" s="97"/>
      <c r="AB134" s="103"/>
      <c r="AC134" s="103"/>
      <c r="AD134" s="103"/>
      <c r="AE134" s="97"/>
      <c r="AF134" s="104"/>
      <c r="AG134" s="91"/>
      <c r="AH134" s="94"/>
      <c r="AI134" s="94"/>
      <c r="AJ134" s="94"/>
      <c r="AK134" s="94" t="s">
        <v>220</v>
      </c>
      <c r="AL134" s="94"/>
      <c r="AM134" s="94"/>
      <c r="AN134" s="94"/>
      <c r="AO134" s="94"/>
      <c r="AP134" s="94"/>
      <c r="AQ134" s="94"/>
      <c r="AR134" s="94"/>
      <c r="AS134" s="94"/>
      <c r="AT134" s="94"/>
      <c r="AU134" s="95"/>
    </row>
    <row r="135" spans="1:47" s="3" customFormat="1" x14ac:dyDescent="0.2">
      <c r="A135" s="73">
        <v>33</v>
      </c>
      <c r="B135" s="108" t="str">
        <f>HYPERLINK("Haendler\"&amp;A135&amp;".jpg",""&amp;A135)</f>
        <v>33</v>
      </c>
      <c r="C135" s="108" t="str">
        <f>HYPERLINK("http://www.diekommunikationsfabrik.de\2017\12_Dezember_2\Haendler\"&amp;B135&amp;".jpg",""&amp;B135)</f>
        <v>33</v>
      </c>
      <c r="D135" s="84" t="s">
        <v>77</v>
      </c>
      <c r="E135" s="87" t="s">
        <v>123</v>
      </c>
      <c r="F135" s="88">
        <v>3008</v>
      </c>
      <c r="G135" s="99"/>
      <c r="H135" s="96">
        <v>27050</v>
      </c>
      <c r="I135" s="93"/>
      <c r="J135" s="100" t="s">
        <v>31</v>
      </c>
      <c r="K135" s="90" t="s">
        <v>31</v>
      </c>
      <c r="L135" s="90" t="s">
        <v>31</v>
      </c>
      <c r="M135" s="90"/>
      <c r="N135" s="98" t="s">
        <v>218</v>
      </c>
      <c r="O135" s="92"/>
      <c r="P135" s="90">
        <v>1E-4</v>
      </c>
      <c r="Q135" s="93">
        <v>259</v>
      </c>
      <c r="R135" s="90">
        <v>48</v>
      </c>
      <c r="S135" s="90">
        <v>10000</v>
      </c>
      <c r="T135" s="90"/>
      <c r="U135" s="90" t="s">
        <v>31</v>
      </c>
      <c r="V135" s="101">
        <v>0.52819733965844406</v>
      </c>
      <c r="W135" s="102"/>
      <c r="X135" s="97"/>
      <c r="Y135" s="97"/>
      <c r="Z135" s="97"/>
      <c r="AA135" s="97"/>
      <c r="AB135" s="103"/>
      <c r="AC135" s="103" t="s">
        <v>220</v>
      </c>
      <c r="AD135" s="103" t="s">
        <v>220</v>
      </c>
      <c r="AE135" s="97"/>
      <c r="AF135" s="104"/>
      <c r="AG135" s="91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 t="s">
        <v>220</v>
      </c>
      <c r="AR135" s="94"/>
      <c r="AS135" s="94"/>
      <c r="AT135" s="94"/>
      <c r="AU135" s="95"/>
    </row>
    <row r="136" spans="1:47" s="3" customFormat="1" x14ac:dyDescent="0.2">
      <c r="A136" s="73">
        <v>82</v>
      </c>
      <c r="B136" s="108" t="str">
        <f>HYPERLINK("Haendler\"&amp;A136&amp;".jpg",""&amp;A136)</f>
        <v>82</v>
      </c>
      <c r="C136" s="108" t="str">
        <f>HYPERLINK("http://www.diekommunikationsfabrik.de\2017\12_Dezember_2\Haendler\"&amp;B136&amp;".jpg",""&amp;B136)</f>
        <v>82</v>
      </c>
      <c r="D136" s="84" t="s">
        <v>60</v>
      </c>
      <c r="E136" s="87" t="s">
        <v>106</v>
      </c>
      <c r="F136" s="88" t="s">
        <v>124</v>
      </c>
      <c r="G136" s="99"/>
      <c r="H136" s="96">
        <v>12940</v>
      </c>
      <c r="I136" s="93">
        <v>10990</v>
      </c>
      <c r="J136" s="100">
        <v>-3.8639876352395673E-3</v>
      </c>
      <c r="K136" s="90">
        <v>1950</v>
      </c>
      <c r="L136" s="90">
        <v>2000</v>
      </c>
      <c r="M136" s="90"/>
      <c r="N136" s="98"/>
      <c r="O136" s="92"/>
      <c r="P136" s="90"/>
      <c r="Q136" s="93"/>
      <c r="R136" s="90"/>
      <c r="S136" s="90"/>
      <c r="T136" s="90"/>
      <c r="U136" s="90" t="s">
        <v>31</v>
      </c>
      <c r="V136" s="101"/>
      <c r="W136" s="102"/>
      <c r="X136" s="97" t="s">
        <v>210</v>
      </c>
      <c r="Y136" s="97"/>
      <c r="Z136" s="97"/>
      <c r="AA136" s="97"/>
      <c r="AB136" s="103"/>
      <c r="AC136" s="103"/>
      <c r="AD136" s="103"/>
      <c r="AE136" s="97"/>
      <c r="AF136" s="104"/>
      <c r="AG136" s="91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 t="s">
        <v>220</v>
      </c>
      <c r="AR136" s="94"/>
      <c r="AS136" s="94"/>
      <c r="AT136" s="94"/>
      <c r="AU136" s="95"/>
    </row>
    <row r="137" spans="1:47" s="3" customFormat="1" ht="12.75" customHeight="1" x14ac:dyDescent="0.2">
      <c r="A137" s="73">
        <v>52</v>
      </c>
      <c r="B137" s="108" t="str">
        <f>HYPERLINK("Haendler\"&amp;A137&amp;".jpg",""&amp;A137)</f>
        <v>52</v>
      </c>
      <c r="C137" s="108" t="str">
        <f>HYPERLINK("http://www.diekommunikationsfabrik.de\2017\12_Dezember_2\Haendler\"&amp;B137&amp;".jpg",""&amp;B137)</f>
        <v>52</v>
      </c>
      <c r="D137" s="84" t="s">
        <v>76</v>
      </c>
      <c r="E137" s="87" t="s">
        <v>106</v>
      </c>
      <c r="F137" s="88" t="s">
        <v>125</v>
      </c>
      <c r="G137" s="99"/>
      <c r="H137" s="96">
        <v>19830</v>
      </c>
      <c r="I137" s="93">
        <v>14990</v>
      </c>
      <c r="J137" s="100">
        <v>0.14826021180030258</v>
      </c>
      <c r="K137" s="90">
        <v>4840</v>
      </c>
      <c r="L137" s="90">
        <v>1900</v>
      </c>
      <c r="M137" s="90"/>
      <c r="N137" s="98"/>
      <c r="O137" s="92"/>
      <c r="P137" s="90"/>
      <c r="Q137" s="93"/>
      <c r="R137" s="90"/>
      <c r="S137" s="90"/>
      <c r="T137" s="90"/>
      <c r="U137" s="90" t="s">
        <v>31</v>
      </c>
      <c r="V137" s="101" t="s">
        <v>31</v>
      </c>
      <c r="W137" s="102" t="s">
        <v>220</v>
      </c>
      <c r="X137" s="97"/>
      <c r="Y137" s="97"/>
      <c r="Z137" s="97"/>
      <c r="AA137" s="97"/>
      <c r="AB137" s="103"/>
      <c r="AC137" s="103" t="s">
        <v>220</v>
      </c>
      <c r="AD137" s="103"/>
      <c r="AE137" s="97" t="s">
        <v>224</v>
      </c>
      <c r="AF137" s="104"/>
      <c r="AG137" s="91"/>
      <c r="AH137" s="94" t="s">
        <v>220</v>
      </c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5"/>
    </row>
    <row r="138" spans="1:47" s="3" customFormat="1" x14ac:dyDescent="0.2">
      <c r="A138" s="73">
        <v>52</v>
      </c>
      <c r="B138" s="108" t="str">
        <f>HYPERLINK("Haendler\"&amp;A138&amp;".jpg",""&amp;A138)</f>
        <v>52</v>
      </c>
      <c r="C138" s="108" t="str">
        <f>HYPERLINK("http://www.diekommunikationsfabrik.de\2017\12_Dezember_2\Haendler\"&amp;B138&amp;".jpg",""&amp;B138)</f>
        <v>52</v>
      </c>
      <c r="D138" s="84" t="s">
        <v>75</v>
      </c>
      <c r="E138" s="87" t="s">
        <v>106</v>
      </c>
      <c r="F138" s="88" t="s">
        <v>126</v>
      </c>
      <c r="G138" s="99"/>
      <c r="H138" s="96">
        <v>45865</v>
      </c>
      <c r="I138" s="93">
        <v>36890</v>
      </c>
      <c r="J138" s="100">
        <v>0.12351466259675134</v>
      </c>
      <c r="K138" s="90">
        <v>8975</v>
      </c>
      <c r="L138" s="90">
        <v>3310</v>
      </c>
      <c r="M138" s="90"/>
      <c r="N138" s="98"/>
      <c r="O138" s="92"/>
      <c r="P138" s="90"/>
      <c r="Q138" s="93"/>
      <c r="R138" s="90"/>
      <c r="S138" s="90"/>
      <c r="T138" s="90"/>
      <c r="U138" s="90" t="s">
        <v>31</v>
      </c>
      <c r="V138" s="101" t="s">
        <v>31</v>
      </c>
      <c r="W138" s="102" t="s">
        <v>220</v>
      </c>
      <c r="X138" s="97"/>
      <c r="Y138" s="97"/>
      <c r="Z138" s="97"/>
      <c r="AA138" s="97"/>
      <c r="AB138" s="103"/>
      <c r="AC138" s="103"/>
      <c r="AD138" s="103"/>
      <c r="AE138" s="97" t="s">
        <v>224</v>
      </c>
      <c r="AF138" s="104"/>
      <c r="AG138" s="91"/>
      <c r="AH138" s="94" t="s">
        <v>220</v>
      </c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5"/>
    </row>
    <row r="139" spans="1:47" s="3" customFormat="1" x14ac:dyDescent="0.2">
      <c r="A139" s="73">
        <v>82</v>
      </c>
      <c r="B139" s="108" t="str">
        <f>HYPERLINK("Haendler\"&amp;A139&amp;".jpg",""&amp;A139)</f>
        <v>82</v>
      </c>
      <c r="C139" s="108" t="str">
        <f>HYPERLINK("http://www.diekommunikationsfabrik.de\2017\12_Dezember_2\Haendler\"&amp;B139&amp;".jpg",""&amp;B139)</f>
        <v>82</v>
      </c>
      <c r="D139" s="84" t="s">
        <v>77</v>
      </c>
      <c r="E139" s="87" t="s">
        <v>106</v>
      </c>
      <c r="F139" s="88" t="s">
        <v>182</v>
      </c>
      <c r="G139" s="99"/>
      <c r="H139" s="96">
        <v>21390</v>
      </c>
      <c r="I139" s="93">
        <v>17990</v>
      </c>
      <c r="J139" s="100">
        <v>5.6100981767180924E-2</v>
      </c>
      <c r="K139" s="90">
        <v>3400</v>
      </c>
      <c r="L139" s="90">
        <v>2200</v>
      </c>
      <c r="M139" s="90"/>
      <c r="N139" s="98"/>
      <c r="O139" s="92"/>
      <c r="P139" s="90"/>
      <c r="Q139" s="93"/>
      <c r="R139" s="90"/>
      <c r="S139" s="90"/>
      <c r="T139" s="90"/>
      <c r="U139" s="90" t="s">
        <v>31</v>
      </c>
      <c r="V139" s="101"/>
      <c r="W139" s="102"/>
      <c r="X139" s="97"/>
      <c r="Y139" s="97"/>
      <c r="Z139" s="97"/>
      <c r="AA139" s="97"/>
      <c r="AB139" s="103"/>
      <c r="AC139" s="103"/>
      <c r="AD139" s="103"/>
      <c r="AE139" s="97"/>
      <c r="AF139" s="104"/>
      <c r="AG139" s="91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 t="s">
        <v>220</v>
      </c>
      <c r="AR139" s="94"/>
      <c r="AS139" s="94"/>
      <c r="AT139" s="94"/>
      <c r="AU139" s="95"/>
    </row>
    <row r="140" spans="1:47" s="3" customFormat="1" x14ac:dyDescent="0.2">
      <c r="A140" s="73">
        <v>52</v>
      </c>
      <c r="B140" s="108" t="str">
        <f>HYPERLINK("Haendler\"&amp;A140&amp;".jpg",""&amp;A140)</f>
        <v>52</v>
      </c>
      <c r="C140" s="108" t="str">
        <f>HYPERLINK("http://www.diekommunikationsfabrik.de\2017\12_Dezember_2\Haendler\"&amp;B140&amp;".jpg",""&amp;B140)</f>
        <v>52</v>
      </c>
      <c r="D140" s="84" t="s">
        <v>61</v>
      </c>
      <c r="E140" s="87" t="s">
        <v>106</v>
      </c>
      <c r="F140" s="88" t="s">
        <v>195</v>
      </c>
      <c r="G140" s="99"/>
      <c r="H140" s="96">
        <v>40169</v>
      </c>
      <c r="I140" s="93">
        <v>31990</v>
      </c>
      <c r="J140" s="100">
        <v>0.12992606238641738</v>
      </c>
      <c r="K140" s="90">
        <v>8179</v>
      </c>
      <c r="L140" s="90">
        <v>2960</v>
      </c>
      <c r="M140" s="90"/>
      <c r="N140" s="98"/>
      <c r="O140" s="92"/>
      <c r="P140" s="90"/>
      <c r="Q140" s="93"/>
      <c r="R140" s="90"/>
      <c r="S140" s="90"/>
      <c r="T140" s="90"/>
      <c r="U140" s="90" t="s">
        <v>31</v>
      </c>
      <c r="V140" s="101" t="s">
        <v>31</v>
      </c>
      <c r="W140" s="102" t="s">
        <v>220</v>
      </c>
      <c r="X140" s="97"/>
      <c r="Y140" s="97"/>
      <c r="Z140" s="97"/>
      <c r="AA140" s="97"/>
      <c r="AB140" s="103"/>
      <c r="AC140" s="103"/>
      <c r="AD140" s="103"/>
      <c r="AE140" s="97" t="s">
        <v>224</v>
      </c>
      <c r="AF140" s="104"/>
      <c r="AG140" s="91"/>
      <c r="AH140" s="94" t="s">
        <v>220</v>
      </c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5"/>
    </row>
    <row r="141" spans="1:47" s="3" customFormat="1" x14ac:dyDescent="0.2">
      <c r="A141" s="73">
        <v>82</v>
      </c>
      <c r="B141" s="108" t="str">
        <f>HYPERLINK("Haendler\"&amp;A141&amp;".jpg",""&amp;A141)</f>
        <v>82</v>
      </c>
      <c r="C141" s="108" t="str">
        <f>HYPERLINK("http://www.diekommunikationsfabrik.de\2017\12_Dezember_2\Haendler\"&amp;B141&amp;".jpg",""&amp;B141)</f>
        <v>82</v>
      </c>
      <c r="D141" s="84" t="s">
        <v>61</v>
      </c>
      <c r="E141" s="87" t="s">
        <v>106</v>
      </c>
      <c r="F141" s="88" t="s">
        <v>196</v>
      </c>
      <c r="G141" s="99"/>
      <c r="H141" s="96">
        <v>29650</v>
      </c>
      <c r="I141" s="93">
        <v>24990</v>
      </c>
      <c r="J141" s="100">
        <v>5.733558178752108E-2</v>
      </c>
      <c r="K141" s="90">
        <v>4660</v>
      </c>
      <c r="L141" s="90">
        <v>2960</v>
      </c>
      <c r="M141" s="90"/>
      <c r="N141" s="98"/>
      <c r="O141" s="92"/>
      <c r="P141" s="90"/>
      <c r="Q141" s="93"/>
      <c r="R141" s="90"/>
      <c r="S141" s="90"/>
      <c r="T141" s="90"/>
      <c r="U141" s="90" t="s">
        <v>31</v>
      </c>
      <c r="V141" s="101"/>
      <c r="W141" s="102"/>
      <c r="X141" s="97"/>
      <c r="Y141" s="97"/>
      <c r="Z141" s="97"/>
      <c r="AA141" s="97"/>
      <c r="AB141" s="103"/>
      <c r="AC141" s="103"/>
      <c r="AD141" s="103"/>
      <c r="AE141" s="97"/>
      <c r="AF141" s="104"/>
      <c r="AG141" s="91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 t="s">
        <v>220</v>
      </c>
      <c r="AR141" s="94"/>
      <c r="AS141" s="94"/>
      <c r="AT141" s="94"/>
      <c r="AU141" s="95"/>
    </row>
    <row r="142" spans="1:47" s="3" customFormat="1" x14ac:dyDescent="0.2">
      <c r="A142" s="73">
        <v>68</v>
      </c>
      <c r="B142" s="108" t="str">
        <f t="shared" ref="B142:B143" si="51">HYPERLINK("Haendler\"&amp;A142&amp;".jpg",""&amp;A142)</f>
        <v>68</v>
      </c>
      <c r="C142" s="108" t="str">
        <f t="shared" ref="C142:C143" si="52">HYPERLINK("http://www.diekommunikationsfabrik.de\2017\12_Dezember_2\Haendler\"&amp;B142&amp;".jpg",""&amp;B142)</f>
        <v>68</v>
      </c>
      <c r="D142" s="84" t="s">
        <v>59</v>
      </c>
      <c r="E142" s="87" t="s">
        <v>106</v>
      </c>
      <c r="F142" s="88" t="s">
        <v>107</v>
      </c>
      <c r="G142" s="99"/>
      <c r="H142" s="96">
        <v>18190</v>
      </c>
      <c r="I142" s="93">
        <v>14990</v>
      </c>
      <c r="J142" s="100">
        <v>6.5970313358988453E-2</v>
      </c>
      <c r="K142" s="90">
        <v>3200</v>
      </c>
      <c r="L142" s="90">
        <v>2000</v>
      </c>
      <c r="M142" s="90"/>
      <c r="N142" s="98"/>
      <c r="O142" s="92"/>
      <c r="P142" s="90"/>
      <c r="Q142" s="93"/>
      <c r="R142" s="90"/>
      <c r="S142" s="90"/>
      <c r="T142" s="90"/>
      <c r="U142" s="90" t="s">
        <v>31</v>
      </c>
      <c r="V142" s="101"/>
      <c r="W142" s="102"/>
      <c r="X142" s="97" t="s">
        <v>219</v>
      </c>
      <c r="Y142" s="97"/>
      <c r="Z142" s="97"/>
      <c r="AA142" s="97"/>
      <c r="AB142" s="103"/>
      <c r="AC142" s="103" t="s">
        <v>220</v>
      </c>
      <c r="AD142" s="103" t="s">
        <v>220</v>
      </c>
      <c r="AE142" s="97"/>
      <c r="AF142" s="104"/>
      <c r="AG142" s="91"/>
      <c r="AH142" s="94"/>
      <c r="AI142" s="94"/>
      <c r="AJ142" s="94"/>
      <c r="AK142" s="94"/>
      <c r="AL142" s="94" t="s">
        <v>220</v>
      </c>
      <c r="AM142" s="94"/>
      <c r="AN142" s="94"/>
      <c r="AO142" s="94"/>
      <c r="AP142" s="94"/>
      <c r="AQ142" s="94"/>
      <c r="AR142" s="94"/>
      <c r="AS142" s="94"/>
      <c r="AT142" s="94"/>
      <c r="AU142" s="95"/>
    </row>
    <row r="143" spans="1:47" s="86" customFormat="1" x14ac:dyDescent="0.2">
      <c r="A143" s="73">
        <v>82</v>
      </c>
      <c r="B143" s="108" t="str">
        <f t="shared" si="51"/>
        <v>82</v>
      </c>
      <c r="C143" s="108" t="str">
        <f t="shared" si="52"/>
        <v>82</v>
      </c>
      <c r="D143" s="84" t="s">
        <v>59</v>
      </c>
      <c r="E143" s="87" t="s">
        <v>106</v>
      </c>
      <c r="F143" s="88" t="s">
        <v>107</v>
      </c>
      <c r="G143" s="99"/>
      <c r="H143" s="96">
        <v>18190</v>
      </c>
      <c r="I143" s="93">
        <v>14990</v>
      </c>
      <c r="J143" s="100">
        <v>6.5970313358988453E-2</v>
      </c>
      <c r="K143" s="90">
        <v>3200</v>
      </c>
      <c r="L143" s="90">
        <v>2000</v>
      </c>
      <c r="M143" s="90"/>
      <c r="N143" s="98"/>
      <c r="O143" s="92"/>
      <c r="P143" s="90"/>
      <c r="Q143" s="93"/>
      <c r="R143" s="90"/>
      <c r="S143" s="90"/>
      <c r="T143" s="90"/>
      <c r="U143" s="90" t="s">
        <v>31</v>
      </c>
      <c r="V143" s="101"/>
      <c r="W143" s="102"/>
      <c r="X143" s="97"/>
      <c r="Y143" s="97"/>
      <c r="Z143" s="97"/>
      <c r="AA143" s="97"/>
      <c r="AB143" s="103"/>
      <c r="AC143" s="103"/>
      <c r="AD143" s="103"/>
      <c r="AE143" s="97"/>
      <c r="AF143" s="104"/>
      <c r="AG143" s="91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 t="s">
        <v>220</v>
      </c>
      <c r="AR143" s="94"/>
      <c r="AS143" s="94"/>
      <c r="AT143" s="94"/>
      <c r="AU143" s="95"/>
    </row>
    <row r="144" spans="1:47" s="3" customFormat="1" x14ac:dyDescent="0.2">
      <c r="A144" s="73">
        <v>52</v>
      </c>
      <c r="B144" s="108" t="str">
        <f>HYPERLINK("Haendler\"&amp;A144&amp;".jpg",""&amp;A144)</f>
        <v>52</v>
      </c>
      <c r="C144" s="108" t="str">
        <f>HYPERLINK("http://www.diekommunikationsfabrik.de\2017\12_Dezember_2\Haendler\"&amp;B144&amp;".jpg",""&amp;B144)</f>
        <v>52</v>
      </c>
      <c r="D144" s="84" t="s">
        <v>97</v>
      </c>
      <c r="E144" s="87" t="s">
        <v>106</v>
      </c>
      <c r="F144" s="88" t="s">
        <v>108</v>
      </c>
      <c r="G144" s="99"/>
      <c r="H144" s="96">
        <v>21989</v>
      </c>
      <c r="I144" s="93">
        <v>17490</v>
      </c>
      <c r="J144" s="100">
        <v>0.11364773295738778</v>
      </c>
      <c r="K144" s="90">
        <v>4499</v>
      </c>
      <c r="L144" s="90">
        <v>2000</v>
      </c>
      <c r="M144" s="90"/>
      <c r="N144" s="98"/>
      <c r="O144" s="92"/>
      <c r="P144" s="90"/>
      <c r="Q144" s="93"/>
      <c r="R144" s="90"/>
      <c r="S144" s="90"/>
      <c r="T144" s="90"/>
      <c r="U144" s="90" t="s">
        <v>31</v>
      </c>
      <c r="V144" s="101" t="s">
        <v>31</v>
      </c>
      <c r="W144" s="102" t="s">
        <v>220</v>
      </c>
      <c r="X144" s="97"/>
      <c r="Y144" s="97"/>
      <c r="Z144" s="97"/>
      <c r="AA144" s="97"/>
      <c r="AB144" s="103"/>
      <c r="AC144" s="103" t="s">
        <v>220</v>
      </c>
      <c r="AD144" s="103" t="s">
        <v>220</v>
      </c>
      <c r="AE144" s="97" t="s">
        <v>224</v>
      </c>
      <c r="AF144" s="104"/>
      <c r="AG144" s="91"/>
      <c r="AH144" s="94" t="s">
        <v>220</v>
      </c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5"/>
    </row>
    <row r="145" spans="1:47" s="86" customFormat="1" x14ac:dyDescent="0.2">
      <c r="A145" s="73">
        <v>48</v>
      </c>
      <c r="B145" s="108" t="str">
        <f t="shared" ref="B145:B151" si="53">HYPERLINK("Haendler\"&amp;A145&amp;".jpg",""&amp;A145)</f>
        <v>48</v>
      </c>
      <c r="C145" s="108" t="str">
        <f t="shared" ref="C145:C151" si="54">HYPERLINK("http://www.diekommunikationsfabrik.de\2017\12_Dezember_2\Haendler\"&amp;B145&amp;".jpg",""&amp;B145)</f>
        <v>48</v>
      </c>
      <c r="D145" s="84" t="s">
        <v>73</v>
      </c>
      <c r="E145" s="87" t="s">
        <v>106</v>
      </c>
      <c r="F145" s="88" t="s">
        <v>109</v>
      </c>
      <c r="G145" s="99"/>
      <c r="H145" s="96">
        <v>11470</v>
      </c>
      <c r="I145" s="93">
        <v>8480</v>
      </c>
      <c r="J145" s="100">
        <v>0.10723626852659111</v>
      </c>
      <c r="K145" s="90">
        <v>2990</v>
      </c>
      <c r="L145" s="90">
        <v>1760</v>
      </c>
      <c r="M145" s="90"/>
      <c r="N145" s="98"/>
      <c r="O145" s="92"/>
      <c r="P145" s="90"/>
      <c r="Q145" s="93"/>
      <c r="R145" s="90"/>
      <c r="S145" s="90"/>
      <c r="T145" s="90"/>
      <c r="U145" s="90" t="s">
        <v>31</v>
      </c>
      <c r="V145" s="101"/>
      <c r="W145" s="102" t="s">
        <v>220</v>
      </c>
      <c r="X145" s="97"/>
      <c r="Y145" s="97"/>
      <c r="Z145" s="97"/>
      <c r="AA145" s="97"/>
      <c r="AB145" s="103"/>
      <c r="AC145" s="103"/>
      <c r="AD145" s="103"/>
      <c r="AE145" s="97"/>
      <c r="AF145" s="104"/>
      <c r="AG145" s="91"/>
      <c r="AH145" s="94"/>
      <c r="AI145" s="94"/>
      <c r="AJ145" s="94"/>
      <c r="AK145" s="94"/>
      <c r="AL145" s="94"/>
      <c r="AM145" s="94" t="s">
        <v>220</v>
      </c>
      <c r="AN145" s="94"/>
      <c r="AO145" s="94"/>
      <c r="AP145" s="94"/>
      <c r="AQ145" s="94"/>
      <c r="AR145" s="94"/>
      <c r="AS145" s="94"/>
      <c r="AT145" s="94"/>
      <c r="AU145" s="95"/>
    </row>
    <row r="146" spans="1:47" s="86" customFormat="1" x14ac:dyDescent="0.2">
      <c r="A146" s="73">
        <v>52</v>
      </c>
      <c r="B146" s="108" t="str">
        <f t="shared" si="53"/>
        <v>52</v>
      </c>
      <c r="C146" s="108" t="str">
        <f t="shared" si="54"/>
        <v>52</v>
      </c>
      <c r="D146" s="84" t="s">
        <v>73</v>
      </c>
      <c r="E146" s="87" t="s">
        <v>106</v>
      </c>
      <c r="F146" s="88" t="s">
        <v>109</v>
      </c>
      <c r="G146" s="99" t="s">
        <v>237</v>
      </c>
      <c r="H146" s="96">
        <v>16234</v>
      </c>
      <c r="I146" s="93">
        <v>11990</v>
      </c>
      <c r="J146" s="100">
        <v>0.1530121966243686</v>
      </c>
      <c r="K146" s="90">
        <v>5314</v>
      </c>
      <c r="L146" s="90">
        <v>2830</v>
      </c>
      <c r="M146" s="90"/>
      <c r="N146" s="98"/>
      <c r="O146" s="92"/>
      <c r="P146" s="90"/>
      <c r="Q146" s="93"/>
      <c r="R146" s="90"/>
      <c r="S146" s="90"/>
      <c r="T146" s="90"/>
      <c r="U146" s="90" t="s">
        <v>31</v>
      </c>
      <c r="V146" s="101"/>
      <c r="W146" s="102" t="s">
        <v>220</v>
      </c>
      <c r="X146" s="97"/>
      <c r="Y146" s="97"/>
      <c r="Z146" s="97"/>
      <c r="AA146" s="97"/>
      <c r="AB146" s="103"/>
      <c r="AC146" s="103"/>
      <c r="AD146" s="103"/>
      <c r="AE146" s="97" t="s">
        <v>224</v>
      </c>
      <c r="AF146" s="104"/>
      <c r="AG146" s="91"/>
      <c r="AH146" s="94" t="s">
        <v>220</v>
      </c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5"/>
    </row>
    <row r="147" spans="1:47" s="86" customFormat="1" x14ac:dyDescent="0.2">
      <c r="A147" s="73">
        <v>52</v>
      </c>
      <c r="B147" s="108" t="str">
        <f t="shared" si="53"/>
        <v>52</v>
      </c>
      <c r="C147" s="108" t="str">
        <f t="shared" si="54"/>
        <v>52</v>
      </c>
      <c r="D147" s="84" t="s">
        <v>73</v>
      </c>
      <c r="E147" s="87" t="s">
        <v>106</v>
      </c>
      <c r="F147" s="88" t="s">
        <v>109</v>
      </c>
      <c r="G147" s="99" t="s">
        <v>237</v>
      </c>
      <c r="H147" s="96">
        <v>13889</v>
      </c>
      <c r="I147" s="93">
        <v>10222</v>
      </c>
      <c r="J147" s="100">
        <v>0.13730290157678737</v>
      </c>
      <c r="K147" s="90">
        <v>4737</v>
      </c>
      <c r="L147" s="90">
        <v>2830</v>
      </c>
      <c r="M147" s="90"/>
      <c r="N147" s="98"/>
      <c r="O147" s="92"/>
      <c r="P147" s="90"/>
      <c r="Q147" s="93"/>
      <c r="R147" s="90"/>
      <c r="S147" s="90"/>
      <c r="T147" s="90"/>
      <c r="U147" s="90" t="s">
        <v>31</v>
      </c>
      <c r="V147" s="101"/>
      <c r="W147" s="102" t="s">
        <v>220</v>
      </c>
      <c r="X147" s="97"/>
      <c r="Y147" s="97"/>
      <c r="Z147" s="97"/>
      <c r="AA147" s="97"/>
      <c r="AB147" s="103"/>
      <c r="AC147" s="103" t="s">
        <v>220</v>
      </c>
      <c r="AD147" s="103" t="s">
        <v>220</v>
      </c>
      <c r="AE147" s="97" t="s">
        <v>224</v>
      </c>
      <c r="AF147" s="104"/>
      <c r="AG147" s="91"/>
      <c r="AH147" s="94" t="s">
        <v>220</v>
      </c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5"/>
    </row>
    <row r="148" spans="1:47" s="86" customFormat="1" x14ac:dyDescent="0.2">
      <c r="A148" s="73">
        <v>52</v>
      </c>
      <c r="B148" s="108" t="str">
        <f t="shared" si="53"/>
        <v>52</v>
      </c>
      <c r="C148" s="108" t="str">
        <f t="shared" si="54"/>
        <v>52</v>
      </c>
      <c r="D148" s="84" t="s">
        <v>73</v>
      </c>
      <c r="E148" s="87" t="s">
        <v>106</v>
      </c>
      <c r="F148" s="88" t="s">
        <v>109</v>
      </c>
      <c r="G148" s="99" t="s">
        <v>237</v>
      </c>
      <c r="H148" s="96">
        <v>16534</v>
      </c>
      <c r="I148" s="93">
        <v>12490</v>
      </c>
      <c r="J148" s="100">
        <v>0.13813959114551833</v>
      </c>
      <c r="K148" s="90">
        <v>5114</v>
      </c>
      <c r="L148" s="90">
        <v>2830</v>
      </c>
      <c r="M148" s="90"/>
      <c r="N148" s="98"/>
      <c r="O148" s="92"/>
      <c r="P148" s="90"/>
      <c r="Q148" s="93"/>
      <c r="R148" s="90"/>
      <c r="S148" s="90"/>
      <c r="T148" s="90"/>
      <c r="U148" s="90" t="s">
        <v>31</v>
      </c>
      <c r="V148" s="101"/>
      <c r="W148" s="102" t="s">
        <v>220</v>
      </c>
      <c r="X148" s="97"/>
      <c r="Y148" s="97"/>
      <c r="Z148" s="97"/>
      <c r="AA148" s="97"/>
      <c r="AB148" s="103"/>
      <c r="AC148" s="103"/>
      <c r="AD148" s="103"/>
      <c r="AE148" s="97" t="s">
        <v>224</v>
      </c>
      <c r="AF148" s="104"/>
      <c r="AG148" s="91"/>
      <c r="AH148" s="94" t="s">
        <v>220</v>
      </c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5"/>
    </row>
    <row r="149" spans="1:47" s="86" customFormat="1" x14ac:dyDescent="0.2">
      <c r="A149" s="73">
        <v>58</v>
      </c>
      <c r="B149" s="108" t="str">
        <f t="shared" si="53"/>
        <v>58</v>
      </c>
      <c r="C149" s="108" t="str">
        <f t="shared" si="54"/>
        <v>58</v>
      </c>
      <c r="D149" s="84" t="s">
        <v>73</v>
      </c>
      <c r="E149" s="87" t="s">
        <v>106</v>
      </c>
      <c r="F149" s="88" t="s">
        <v>109</v>
      </c>
      <c r="G149" s="99" t="s">
        <v>237</v>
      </c>
      <c r="H149" s="96">
        <v>12290</v>
      </c>
      <c r="I149" s="93">
        <v>9980</v>
      </c>
      <c r="J149" s="100">
        <v>4.4751830756712775E-2</v>
      </c>
      <c r="K149" s="90">
        <v>2900</v>
      </c>
      <c r="L149" s="90">
        <v>2350</v>
      </c>
      <c r="M149" s="90"/>
      <c r="N149" s="98"/>
      <c r="O149" s="92"/>
      <c r="P149" s="90"/>
      <c r="Q149" s="93"/>
      <c r="R149" s="90"/>
      <c r="S149" s="90"/>
      <c r="T149" s="90"/>
      <c r="U149" s="90" t="s">
        <v>31</v>
      </c>
      <c r="V149" s="101" t="s">
        <v>31</v>
      </c>
      <c r="W149" s="102"/>
      <c r="X149" s="97"/>
      <c r="Y149" s="97"/>
      <c r="Z149" s="97"/>
      <c r="AA149" s="97"/>
      <c r="AB149" s="103"/>
      <c r="AC149" s="103" t="s">
        <v>220</v>
      </c>
      <c r="AD149" s="103" t="s">
        <v>220</v>
      </c>
      <c r="AE149" s="97"/>
      <c r="AF149" s="104"/>
      <c r="AG149" s="91"/>
      <c r="AH149" s="94"/>
      <c r="AI149" s="94"/>
      <c r="AJ149" s="94"/>
      <c r="AK149" s="94"/>
      <c r="AL149" s="94" t="s">
        <v>220</v>
      </c>
      <c r="AM149" s="94"/>
      <c r="AN149" s="94"/>
      <c r="AO149" s="94"/>
      <c r="AP149" s="94"/>
      <c r="AQ149" s="94"/>
      <c r="AR149" s="94"/>
      <c r="AS149" s="94"/>
      <c r="AT149" s="94"/>
      <c r="AU149" s="95"/>
    </row>
    <row r="150" spans="1:47" s="86" customFormat="1" x14ac:dyDescent="0.2">
      <c r="A150" s="73">
        <v>60</v>
      </c>
      <c r="B150" s="108" t="str">
        <f t="shared" si="53"/>
        <v>60</v>
      </c>
      <c r="C150" s="108" t="str">
        <f t="shared" si="54"/>
        <v>60</v>
      </c>
      <c r="D150" s="84" t="s">
        <v>73</v>
      </c>
      <c r="E150" s="87" t="s">
        <v>106</v>
      </c>
      <c r="F150" s="88" t="s">
        <v>109</v>
      </c>
      <c r="G150" s="99"/>
      <c r="H150" s="96">
        <v>11470</v>
      </c>
      <c r="I150" s="93">
        <v>8480</v>
      </c>
      <c r="J150" s="100">
        <v>0.10723626852659111</v>
      </c>
      <c r="K150" s="90">
        <v>2990</v>
      </c>
      <c r="L150" s="90">
        <v>1760</v>
      </c>
      <c r="M150" s="90"/>
      <c r="N150" s="98"/>
      <c r="O150" s="92"/>
      <c r="P150" s="90"/>
      <c r="Q150" s="93"/>
      <c r="R150" s="90"/>
      <c r="S150" s="90"/>
      <c r="T150" s="90"/>
      <c r="U150" s="90" t="s">
        <v>31</v>
      </c>
      <c r="V150" s="101"/>
      <c r="W150" s="102" t="s">
        <v>220</v>
      </c>
      <c r="X150" s="97"/>
      <c r="Y150" s="97"/>
      <c r="Z150" s="97"/>
      <c r="AA150" s="97"/>
      <c r="AB150" s="103"/>
      <c r="AC150" s="103"/>
      <c r="AD150" s="103"/>
      <c r="AE150" s="97"/>
      <c r="AF150" s="104"/>
      <c r="AG150" s="91"/>
      <c r="AH150" s="94"/>
      <c r="AI150" s="94"/>
      <c r="AJ150" s="94"/>
      <c r="AK150" s="94"/>
      <c r="AL150" s="94"/>
      <c r="AM150" s="94" t="s">
        <v>220</v>
      </c>
      <c r="AN150" s="94"/>
      <c r="AO150" s="94"/>
      <c r="AP150" s="94"/>
      <c r="AQ150" s="94"/>
      <c r="AR150" s="94"/>
      <c r="AS150" s="94"/>
      <c r="AT150" s="94"/>
      <c r="AU150" s="95"/>
    </row>
    <row r="151" spans="1:47" s="86" customFormat="1" x14ac:dyDescent="0.2">
      <c r="A151" s="73">
        <v>82</v>
      </c>
      <c r="B151" s="108" t="str">
        <f t="shared" si="53"/>
        <v>82</v>
      </c>
      <c r="C151" s="108" t="str">
        <f t="shared" si="54"/>
        <v>82</v>
      </c>
      <c r="D151" s="84" t="s">
        <v>73</v>
      </c>
      <c r="E151" s="87" t="s">
        <v>106</v>
      </c>
      <c r="F151" s="88" t="s">
        <v>109</v>
      </c>
      <c r="G151" s="99"/>
      <c r="H151" s="96">
        <v>10680</v>
      </c>
      <c r="I151" s="93">
        <v>8990</v>
      </c>
      <c r="J151" s="100">
        <v>-6.5543071161048693E-3</v>
      </c>
      <c r="K151" s="90">
        <v>1690</v>
      </c>
      <c r="L151" s="90">
        <v>1760</v>
      </c>
      <c r="M151" s="90"/>
      <c r="N151" s="98"/>
      <c r="O151" s="92"/>
      <c r="P151" s="90"/>
      <c r="Q151" s="93"/>
      <c r="R151" s="90"/>
      <c r="S151" s="90"/>
      <c r="T151" s="90"/>
      <c r="U151" s="90" t="s">
        <v>31</v>
      </c>
      <c r="V151" s="101" t="s">
        <v>31</v>
      </c>
      <c r="W151" s="102"/>
      <c r="X151" s="97" t="s">
        <v>210</v>
      </c>
      <c r="Y151" s="97"/>
      <c r="Z151" s="97"/>
      <c r="AA151" s="97"/>
      <c r="AB151" s="103"/>
      <c r="AC151" s="103"/>
      <c r="AD151" s="103"/>
      <c r="AE151" s="97"/>
      <c r="AF151" s="104"/>
      <c r="AG151" s="91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 t="s">
        <v>220</v>
      </c>
      <c r="AR151" s="94"/>
      <c r="AS151" s="94"/>
      <c r="AT151" s="94"/>
      <c r="AU151" s="95"/>
    </row>
    <row r="152" spans="1:47" s="86" customFormat="1" x14ac:dyDescent="0.2">
      <c r="A152" s="73">
        <v>48</v>
      </c>
      <c r="B152" s="108" t="str">
        <f t="shared" ref="B152:B156" si="55">HYPERLINK("Haendler\"&amp;A152&amp;".jpg",""&amp;A152)</f>
        <v>48</v>
      </c>
      <c r="C152" s="108" t="str">
        <f t="shared" ref="C152:C156" si="56">HYPERLINK("http://www.diekommunikationsfabrik.de\2017\12_Dezember_2\Haendler\"&amp;B152&amp;".jpg",""&amp;B152)</f>
        <v>48</v>
      </c>
      <c r="D152" s="84" t="s">
        <v>173</v>
      </c>
      <c r="E152" s="87" t="s">
        <v>106</v>
      </c>
      <c r="F152" s="52" t="s">
        <v>158</v>
      </c>
      <c r="G152" s="99"/>
      <c r="H152" s="96">
        <v>17970</v>
      </c>
      <c r="I152" s="93">
        <v>14480</v>
      </c>
      <c r="J152" s="100">
        <v>7.73511407902059E-2</v>
      </c>
      <c r="K152" s="90">
        <v>3490</v>
      </c>
      <c r="L152" s="90">
        <v>2100</v>
      </c>
      <c r="M152" s="90"/>
      <c r="N152" s="98"/>
      <c r="O152" s="92"/>
      <c r="P152" s="90"/>
      <c r="Q152" s="93"/>
      <c r="R152" s="90"/>
      <c r="S152" s="90"/>
      <c r="T152" s="90"/>
      <c r="U152" s="90" t="s">
        <v>31</v>
      </c>
      <c r="V152" s="101"/>
      <c r="W152" s="102" t="s">
        <v>220</v>
      </c>
      <c r="X152" s="97"/>
      <c r="Y152" s="97"/>
      <c r="Z152" s="97"/>
      <c r="AA152" s="97"/>
      <c r="AB152" s="103"/>
      <c r="AC152" s="103"/>
      <c r="AD152" s="103"/>
      <c r="AE152" s="97"/>
      <c r="AF152" s="104"/>
      <c r="AG152" s="91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 t="s">
        <v>220</v>
      </c>
      <c r="AS152" s="94"/>
      <c r="AT152" s="94"/>
      <c r="AU152" s="95"/>
    </row>
    <row r="153" spans="1:47" s="86" customFormat="1" x14ac:dyDescent="0.2">
      <c r="A153" s="73">
        <v>52</v>
      </c>
      <c r="B153" s="108" t="str">
        <f t="shared" si="55"/>
        <v>52</v>
      </c>
      <c r="C153" s="108" t="str">
        <f t="shared" si="56"/>
        <v>52</v>
      </c>
      <c r="D153" s="84" t="s">
        <v>173</v>
      </c>
      <c r="E153" s="87" t="s">
        <v>106</v>
      </c>
      <c r="F153" s="52" t="s">
        <v>158</v>
      </c>
      <c r="G153" s="99"/>
      <c r="H153" s="96">
        <v>20189</v>
      </c>
      <c r="I153" s="93">
        <v>15590</v>
      </c>
      <c r="J153" s="100">
        <v>0.12378027638813215</v>
      </c>
      <c r="K153" s="90">
        <v>4599</v>
      </c>
      <c r="L153" s="90">
        <v>2100</v>
      </c>
      <c r="M153" s="90"/>
      <c r="N153" s="98"/>
      <c r="O153" s="92"/>
      <c r="P153" s="90"/>
      <c r="Q153" s="93"/>
      <c r="R153" s="90"/>
      <c r="S153" s="90"/>
      <c r="T153" s="90"/>
      <c r="U153" s="90" t="s">
        <v>31</v>
      </c>
      <c r="V153" s="101"/>
      <c r="W153" s="102" t="s">
        <v>220</v>
      </c>
      <c r="X153" s="97"/>
      <c r="Y153" s="97"/>
      <c r="Z153" s="97"/>
      <c r="AA153" s="97"/>
      <c r="AB153" s="103" t="s">
        <v>220</v>
      </c>
      <c r="AC153" s="103" t="s">
        <v>220</v>
      </c>
      <c r="AD153" s="103" t="s">
        <v>220</v>
      </c>
      <c r="AE153" s="97" t="s">
        <v>224</v>
      </c>
      <c r="AF153" s="104"/>
      <c r="AG153" s="91"/>
      <c r="AH153" s="94" t="s">
        <v>220</v>
      </c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5"/>
    </row>
    <row r="154" spans="1:47" s="86" customFormat="1" x14ac:dyDescent="0.2">
      <c r="A154" s="73">
        <v>52</v>
      </c>
      <c r="B154" s="108" t="str">
        <f t="shared" si="55"/>
        <v>52</v>
      </c>
      <c r="C154" s="108" t="str">
        <f t="shared" si="56"/>
        <v>52</v>
      </c>
      <c r="D154" s="84" t="s">
        <v>173</v>
      </c>
      <c r="E154" s="87" t="s">
        <v>106</v>
      </c>
      <c r="F154" s="52" t="s">
        <v>158</v>
      </c>
      <c r="G154" s="99"/>
      <c r="H154" s="96">
        <v>23219</v>
      </c>
      <c r="I154" s="93">
        <v>17990</v>
      </c>
      <c r="J154" s="100">
        <v>0.13476032559541753</v>
      </c>
      <c r="K154" s="90">
        <v>5229</v>
      </c>
      <c r="L154" s="90">
        <v>2100</v>
      </c>
      <c r="M154" s="90"/>
      <c r="N154" s="98"/>
      <c r="O154" s="92"/>
      <c r="P154" s="90"/>
      <c r="Q154" s="93"/>
      <c r="R154" s="90"/>
      <c r="S154" s="90"/>
      <c r="T154" s="90"/>
      <c r="U154" s="90" t="s">
        <v>31</v>
      </c>
      <c r="V154" s="101"/>
      <c r="W154" s="102" t="s">
        <v>220</v>
      </c>
      <c r="X154" s="97"/>
      <c r="Y154" s="97"/>
      <c r="Z154" s="97"/>
      <c r="AA154" s="97"/>
      <c r="AB154" s="103"/>
      <c r="AC154" s="103"/>
      <c r="AD154" s="103"/>
      <c r="AE154" s="97" t="s">
        <v>224</v>
      </c>
      <c r="AF154" s="104"/>
      <c r="AG154" s="91"/>
      <c r="AH154" s="94" t="s">
        <v>220</v>
      </c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5"/>
    </row>
    <row r="155" spans="1:47" s="86" customFormat="1" x14ac:dyDescent="0.2">
      <c r="A155" s="73">
        <v>60</v>
      </c>
      <c r="B155" s="108" t="str">
        <f t="shared" si="55"/>
        <v>60</v>
      </c>
      <c r="C155" s="108" t="str">
        <f t="shared" si="56"/>
        <v>60</v>
      </c>
      <c r="D155" s="84" t="s">
        <v>173</v>
      </c>
      <c r="E155" s="87" t="s">
        <v>106</v>
      </c>
      <c r="F155" s="52" t="s">
        <v>158</v>
      </c>
      <c r="G155" s="99"/>
      <c r="H155" s="96">
        <v>17970</v>
      </c>
      <c r="I155" s="93">
        <v>14480</v>
      </c>
      <c r="J155" s="100">
        <v>7.73511407902059E-2</v>
      </c>
      <c r="K155" s="90">
        <v>3490</v>
      </c>
      <c r="L155" s="90">
        <v>2100</v>
      </c>
      <c r="M155" s="90"/>
      <c r="N155" s="98"/>
      <c r="O155" s="92"/>
      <c r="P155" s="90"/>
      <c r="Q155" s="93"/>
      <c r="R155" s="90"/>
      <c r="S155" s="90"/>
      <c r="T155" s="90"/>
      <c r="U155" s="90" t="s">
        <v>31</v>
      </c>
      <c r="V155" s="101"/>
      <c r="W155" s="102" t="s">
        <v>220</v>
      </c>
      <c r="X155" s="97"/>
      <c r="Y155" s="97"/>
      <c r="Z155" s="97"/>
      <c r="AA155" s="97"/>
      <c r="AB155" s="103"/>
      <c r="AC155" s="103"/>
      <c r="AD155" s="103"/>
      <c r="AE155" s="97"/>
      <c r="AF155" s="104"/>
      <c r="AG155" s="91"/>
      <c r="AH155" s="94"/>
      <c r="AI155" s="94"/>
      <c r="AJ155" s="94"/>
      <c r="AK155" s="94"/>
      <c r="AL155" s="94"/>
      <c r="AM155" s="94" t="s">
        <v>220</v>
      </c>
      <c r="AN155" s="94"/>
      <c r="AO155" s="94"/>
      <c r="AP155" s="94"/>
      <c r="AQ155" s="94"/>
      <c r="AR155" s="94"/>
      <c r="AS155" s="94"/>
      <c r="AT155" s="94"/>
      <c r="AU155" s="95"/>
    </row>
    <row r="156" spans="1:47" s="86" customFormat="1" x14ac:dyDescent="0.2">
      <c r="A156" s="73">
        <v>82</v>
      </c>
      <c r="B156" s="108" t="str">
        <f t="shared" si="55"/>
        <v>82</v>
      </c>
      <c r="C156" s="108" t="str">
        <f t="shared" si="56"/>
        <v>82</v>
      </c>
      <c r="D156" s="84" t="s">
        <v>173</v>
      </c>
      <c r="E156" s="87" t="s">
        <v>106</v>
      </c>
      <c r="F156" s="52" t="s">
        <v>158</v>
      </c>
      <c r="G156" s="99"/>
      <c r="H156" s="96">
        <v>16920</v>
      </c>
      <c r="I156" s="93">
        <v>13990</v>
      </c>
      <c r="J156" s="100">
        <v>4.905437352245863E-2</v>
      </c>
      <c r="K156" s="90">
        <v>2930</v>
      </c>
      <c r="L156" s="90">
        <v>2100</v>
      </c>
      <c r="M156" s="90"/>
      <c r="N156" s="98"/>
      <c r="O156" s="92"/>
      <c r="P156" s="90"/>
      <c r="Q156" s="93"/>
      <c r="R156" s="90"/>
      <c r="S156" s="90"/>
      <c r="T156" s="90"/>
      <c r="U156" s="90" t="s">
        <v>31</v>
      </c>
      <c r="V156" s="101"/>
      <c r="W156" s="102"/>
      <c r="X156" s="97" t="s">
        <v>210</v>
      </c>
      <c r="Y156" s="97"/>
      <c r="Z156" s="97"/>
      <c r="AA156" s="97"/>
      <c r="AB156" s="103"/>
      <c r="AC156" s="103"/>
      <c r="AD156" s="103"/>
      <c r="AE156" s="97"/>
      <c r="AF156" s="104"/>
      <c r="AG156" s="91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 t="s">
        <v>220</v>
      </c>
      <c r="AR156" s="94"/>
      <c r="AS156" s="94"/>
      <c r="AT156" s="94"/>
      <c r="AU156" s="95"/>
    </row>
    <row r="157" spans="1:47" s="3" customFormat="1" x14ac:dyDescent="0.2">
      <c r="A157" s="73">
        <v>105</v>
      </c>
      <c r="B157" s="108" t="str">
        <f>HYPERLINK("Haendler\"&amp;A157&amp;".jpg",""&amp;A157)</f>
        <v>105</v>
      </c>
      <c r="C157" s="108" t="str">
        <f>HYPERLINK("http://www.diekommunikationsfabrik.de\2017\12_Dezember_2\Haendler\"&amp;B157&amp;".jpg",""&amp;B157)</f>
        <v>105</v>
      </c>
      <c r="D157" s="84" t="s">
        <v>75</v>
      </c>
      <c r="E157" s="87" t="s">
        <v>110</v>
      </c>
      <c r="F157" s="88" t="s">
        <v>111</v>
      </c>
      <c r="G157" s="99"/>
      <c r="H157" s="96" t="s">
        <v>31</v>
      </c>
      <c r="I157" s="93"/>
      <c r="J157" s="100" t="s">
        <v>31</v>
      </c>
      <c r="K157" s="90" t="s">
        <v>31</v>
      </c>
      <c r="L157" s="90">
        <v>8000</v>
      </c>
      <c r="M157" s="90"/>
      <c r="N157" s="98"/>
      <c r="O157" s="92"/>
      <c r="P157" s="90"/>
      <c r="Q157" s="93"/>
      <c r="R157" s="90"/>
      <c r="S157" s="90"/>
      <c r="T157" s="90"/>
      <c r="U157" s="90" t="s">
        <v>31</v>
      </c>
      <c r="V157" s="101"/>
      <c r="W157" s="102"/>
      <c r="X157" s="97" t="s">
        <v>219</v>
      </c>
      <c r="Y157" s="97"/>
      <c r="Z157" s="97"/>
      <c r="AA157" s="97"/>
      <c r="AB157" s="103"/>
      <c r="AC157" s="103"/>
      <c r="AD157" s="103"/>
      <c r="AE157" s="97" t="s">
        <v>225</v>
      </c>
      <c r="AF157" s="104"/>
      <c r="AG157" s="91"/>
      <c r="AH157" s="94"/>
      <c r="AI157" s="94" t="s">
        <v>220</v>
      </c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5"/>
    </row>
    <row r="158" spans="1:47" s="3" customFormat="1" x14ac:dyDescent="0.2">
      <c r="A158" s="73">
        <v>6</v>
      </c>
      <c r="B158" s="108" t="str">
        <f t="shared" ref="B158:B161" si="57">HYPERLINK("Haendler\"&amp;A158&amp;".jpg",""&amp;A158)</f>
        <v>6</v>
      </c>
      <c r="C158" s="108" t="str">
        <f t="shared" ref="C158:C161" si="58">HYPERLINK("http://www.diekommunikationsfabrik.de\2017\12_Dezember_2\Haendler\"&amp;B158&amp;".jpg",""&amp;B158)</f>
        <v>6</v>
      </c>
      <c r="D158" s="85" t="s">
        <v>173</v>
      </c>
      <c r="E158" s="87" t="s">
        <v>110</v>
      </c>
      <c r="F158" s="88" t="s">
        <v>211</v>
      </c>
      <c r="G158" s="99"/>
      <c r="H158" s="96">
        <v>16680</v>
      </c>
      <c r="I158" s="93"/>
      <c r="J158" s="100" t="s">
        <v>31</v>
      </c>
      <c r="K158" s="90" t="s">
        <v>31</v>
      </c>
      <c r="L158" s="90" t="s">
        <v>31</v>
      </c>
      <c r="M158" s="90"/>
      <c r="N158" s="98" t="s">
        <v>218</v>
      </c>
      <c r="O158" s="92"/>
      <c r="P158" s="90">
        <v>1.0000000000000001E-5</v>
      </c>
      <c r="Q158" s="93">
        <v>77</v>
      </c>
      <c r="R158" s="90">
        <v>48</v>
      </c>
      <c r="S158" s="90">
        <v>10000</v>
      </c>
      <c r="T158" s="90"/>
      <c r="U158" s="90" t="s">
        <v>31</v>
      </c>
      <c r="V158" s="101">
        <v>0.76885553408380236</v>
      </c>
      <c r="W158" s="102"/>
      <c r="X158" s="97"/>
      <c r="Y158" s="97"/>
      <c r="Z158" s="97"/>
      <c r="AA158" s="97"/>
      <c r="AB158" s="103"/>
      <c r="AC158" s="103"/>
      <c r="AD158" s="103"/>
      <c r="AE158" s="97"/>
      <c r="AF158" s="104"/>
      <c r="AG158" s="91"/>
      <c r="AH158" s="94"/>
      <c r="AI158" s="94"/>
      <c r="AJ158" s="94"/>
      <c r="AK158" s="94"/>
      <c r="AL158" s="94"/>
      <c r="AM158" s="94" t="s">
        <v>220</v>
      </c>
      <c r="AN158" s="94"/>
      <c r="AO158" s="94"/>
      <c r="AP158" s="94"/>
      <c r="AQ158" s="94"/>
      <c r="AR158" s="94"/>
      <c r="AS158" s="94"/>
      <c r="AT158" s="94"/>
      <c r="AU158" s="95"/>
    </row>
    <row r="159" spans="1:47" s="7" customFormat="1" x14ac:dyDescent="0.2">
      <c r="A159" s="73">
        <v>42</v>
      </c>
      <c r="B159" s="108" t="str">
        <f t="shared" si="57"/>
        <v>42</v>
      </c>
      <c r="C159" s="108" t="str">
        <f t="shared" si="58"/>
        <v>42</v>
      </c>
      <c r="D159" s="85" t="s">
        <v>173</v>
      </c>
      <c r="E159" s="87" t="s">
        <v>110</v>
      </c>
      <c r="F159" s="88" t="s">
        <v>211</v>
      </c>
      <c r="G159" s="99"/>
      <c r="H159" s="96">
        <v>16690</v>
      </c>
      <c r="I159" s="93"/>
      <c r="J159" s="100" t="s">
        <v>31</v>
      </c>
      <c r="K159" s="90" t="s">
        <v>31</v>
      </c>
      <c r="L159" s="90" t="s">
        <v>31</v>
      </c>
      <c r="M159" s="90"/>
      <c r="N159" s="98"/>
      <c r="O159" s="92"/>
      <c r="P159" s="90"/>
      <c r="Q159" s="93"/>
      <c r="R159" s="90"/>
      <c r="S159" s="90"/>
      <c r="T159" s="90"/>
      <c r="U159" s="90" t="s">
        <v>31</v>
      </c>
      <c r="V159" s="101"/>
      <c r="W159" s="102"/>
      <c r="X159" s="97"/>
      <c r="Y159" s="97"/>
      <c r="Z159" s="97"/>
      <c r="AA159" s="97"/>
      <c r="AB159" s="103"/>
      <c r="AC159" s="103"/>
      <c r="AD159" s="103"/>
      <c r="AE159" s="97"/>
      <c r="AF159" s="104"/>
      <c r="AG159" s="91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5" t="s">
        <v>220</v>
      </c>
    </row>
    <row r="160" spans="1:47" s="86" customFormat="1" x14ac:dyDescent="0.2">
      <c r="A160" s="73">
        <v>106</v>
      </c>
      <c r="B160" s="108" t="str">
        <f t="shared" si="57"/>
        <v>106</v>
      </c>
      <c r="C160" s="108" t="str">
        <f t="shared" si="58"/>
        <v>106</v>
      </c>
      <c r="D160" s="85" t="s">
        <v>173</v>
      </c>
      <c r="E160" s="87" t="s">
        <v>110</v>
      </c>
      <c r="F160" s="88" t="s">
        <v>211</v>
      </c>
      <c r="G160" s="99"/>
      <c r="H160" s="96">
        <v>16690</v>
      </c>
      <c r="I160" s="93"/>
      <c r="J160" s="100" t="s">
        <v>31</v>
      </c>
      <c r="K160" s="90"/>
      <c r="L160" s="90" t="s">
        <v>31</v>
      </c>
      <c r="M160" s="90"/>
      <c r="N160" s="98"/>
      <c r="O160" s="92"/>
      <c r="P160" s="90"/>
      <c r="Q160" s="93"/>
      <c r="R160" s="90"/>
      <c r="S160" s="90"/>
      <c r="T160" s="90"/>
      <c r="U160" s="90" t="s">
        <v>31</v>
      </c>
      <c r="V160" s="101" t="s">
        <v>31</v>
      </c>
      <c r="W160" s="102"/>
      <c r="X160" s="97"/>
      <c r="Y160" s="97"/>
      <c r="Z160" s="97"/>
      <c r="AA160" s="97"/>
      <c r="AB160" s="103"/>
      <c r="AC160" s="103"/>
      <c r="AD160" s="103"/>
      <c r="AE160" s="97"/>
      <c r="AF160" s="104"/>
      <c r="AG160" s="91"/>
      <c r="AH160" s="94"/>
      <c r="AI160" s="94" t="s">
        <v>220</v>
      </c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5"/>
    </row>
    <row r="161" spans="1:49" s="89" customFormat="1" x14ac:dyDescent="0.2">
      <c r="A161" s="73">
        <v>117</v>
      </c>
      <c r="B161" s="108" t="str">
        <f t="shared" si="57"/>
        <v>117</v>
      </c>
      <c r="C161" s="108" t="str">
        <f t="shared" si="58"/>
        <v>117</v>
      </c>
      <c r="D161" s="85" t="s">
        <v>173</v>
      </c>
      <c r="E161" s="87" t="s">
        <v>110</v>
      </c>
      <c r="F161" s="88" t="s">
        <v>211</v>
      </c>
      <c r="G161" s="99"/>
      <c r="H161" s="96">
        <v>16690</v>
      </c>
      <c r="I161" s="93"/>
      <c r="J161" s="100" t="s">
        <v>31</v>
      </c>
      <c r="K161" s="90"/>
      <c r="L161" s="90" t="s">
        <v>31</v>
      </c>
      <c r="M161" s="90"/>
      <c r="N161" s="98" t="s">
        <v>244</v>
      </c>
      <c r="O161" s="92">
        <v>9.9000000000000008E-3</v>
      </c>
      <c r="P161" s="90">
        <v>2048</v>
      </c>
      <c r="Q161" s="93">
        <v>119</v>
      </c>
      <c r="R161" s="90">
        <v>60</v>
      </c>
      <c r="S161" s="90">
        <v>10000</v>
      </c>
      <c r="T161" s="90">
        <v>7330</v>
      </c>
      <c r="U161" s="90">
        <v>16399</v>
      </c>
      <c r="V161" s="101">
        <v>0.42539086929330827</v>
      </c>
      <c r="W161" s="102"/>
      <c r="X161" s="97"/>
      <c r="Y161" s="97"/>
      <c r="Z161" s="97"/>
      <c r="AA161" s="97"/>
      <c r="AB161" s="103"/>
      <c r="AC161" s="103"/>
      <c r="AD161" s="103"/>
      <c r="AE161" s="97"/>
      <c r="AF161" s="104" t="s">
        <v>220</v>
      </c>
      <c r="AG161" s="91"/>
      <c r="AH161" s="94" t="s">
        <v>220</v>
      </c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5"/>
    </row>
    <row r="162" spans="1:49" s="3" customFormat="1" x14ac:dyDescent="0.2">
      <c r="A162" s="73">
        <v>36</v>
      </c>
      <c r="B162" s="108" t="str">
        <f t="shared" ref="B162:B166" si="59">HYPERLINK("Haendler\"&amp;A162&amp;".jpg",""&amp;A162)</f>
        <v>36</v>
      </c>
      <c r="C162" s="108" t="str">
        <f t="shared" ref="C162:C166" si="60">HYPERLINK("http://www.diekommunikationsfabrik.de\2017\12_Dezember_2\Haendler\"&amp;B162&amp;".jpg",""&amp;B162)</f>
        <v>36</v>
      </c>
      <c r="D162" s="84" t="s">
        <v>60</v>
      </c>
      <c r="E162" s="87" t="s">
        <v>110</v>
      </c>
      <c r="F162" s="88" t="s">
        <v>112</v>
      </c>
      <c r="G162" s="99"/>
      <c r="H162" s="96" t="s">
        <v>31</v>
      </c>
      <c r="I162" s="93"/>
      <c r="J162" s="100" t="s">
        <v>31</v>
      </c>
      <c r="K162" s="90" t="s">
        <v>31</v>
      </c>
      <c r="L162" s="90">
        <v>3000</v>
      </c>
      <c r="M162" s="90"/>
      <c r="N162" s="98"/>
      <c r="O162" s="92"/>
      <c r="P162" s="90"/>
      <c r="Q162" s="93"/>
      <c r="R162" s="90"/>
      <c r="S162" s="90"/>
      <c r="T162" s="90"/>
      <c r="U162" s="90" t="s">
        <v>31</v>
      </c>
      <c r="V162" s="101"/>
      <c r="W162" s="102"/>
      <c r="X162" s="97" t="s">
        <v>219</v>
      </c>
      <c r="Y162" s="97"/>
      <c r="Z162" s="97"/>
      <c r="AA162" s="97"/>
      <c r="AB162" s="103"/>
      <c r="AC162" s="103"/>
      <c r="AD162" s="103"/>
      <c r="AE162" s="97" t="s">
        <v>225</v>
      </c>
      <c r="AF162" s="104"/>
      <c r="AG162" s="91"/>
      <c r="AH162" s="94"/>
      <c r="AI162" s="94" t="s">
        <v>220</v>
      </c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5"/>
      <c r="AV162" s="83"/>
      <c r="AW162" s="83"/>
    </row>
    <row r="163" spans="1:49" s="86" customFormat="1" x14ac:dyDescent="0.2">
      <c r="A163" s="73">
        <v>53</v>
      </c>
      <c r="B163" s="108" t="str">
        <f t="shared" si="59"/>
        <v>53</v>
      </c>
      <c r="C163" s="108" t="str">
        <f t="shared" si="60"/>
        <v>53</v>
      </c>
      <c r="D163" s="84" t="s">
        <v>60</v>
      </c>
      <c r="E163" s="87" t="s">
        <v>110</v>
      </c>
      <c r="F163" s="88" t="s">
        <v>112</v>
      </c>
      <c r="G163" s="99"/>
      <c r="H163" s="96">
        <v>13190</v>
      </c>
      <c r="I163" s="93"/>
      <c r="J163" s="100" t="s">
        <v>31</v>
      </c>
      <c r="K163" s="90" t="s">
        <v>31</v>
      </c>
      <c r="L163" s="90" t="s">
        <v>31</v>
      </c>
      <c r="M163" s="90"/>
      <c r="N163" s="98"/>
      <c r="O163" s="92"/>
      <c r="P163" s="90"/>
      <c r="Q163" s="93"/>
      <c r="R163" s="90"/>
      <c r="S163" s="90"/>
      <c r="T163" s="90"/>
      <c r="U163" s="90" t="s">
        <v>31</v>
      </c>
      <c r="V163" s="101"/>
      <c r="W163" s="102"/>
      <c r="X163" s="97"/>
      <c r="Y163" s="97"/>
      <c r="Z163" s="97"/>
      <c r="AA163" s="97"/>
      <c r="AB163" s="103"/>
      <c r="AC163" s="103"/>
      <c r="AD163" s="103"/>
      <c r="AE163" s="97"/>
      <c r="AF163" s="104" t="s">
        <v>220</v>
      </c>
      <c r="AG163" s="91"/>
      <c r="AH163" s="94" t="s">
        <v>220</v>
      </c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5"/>
    </row>
    <row r="164" spans="1:49" s="86" customFormat="1" x14ac:dyDescent="0.2">
      <c r="A164" s="73">
        <v>78</v>
      </c>
      <c r="B164" s="108" t="str">
        <f t="shared" si="59"/>
        <v>78</v>
      </c>
      <c r="C164" s="108" t="str">
        <f t="shared" si="60"/>
        <v>78</v>
      </c>
      <c r="D164" s="84" t="s">
        <v>60</v>
      </c>
      <c r="E164" s="87" t="s">
        <v>110</v>
      </c>
      <c r="F164" s="88" t="s">
        <v>112</v>
      </c>
      <c r="G164" s="99"/>
      <c r="H164" s="96">
        <v>13190</v>
      </c>
      <c r="I164" s="93"/>
      <c r="J164" s="100" t="s">
        <v>31</v>
      </c>
      <c r="K164" s="90" t="s">
        <v>31</v>
      </c>
      <c r="L164" s="90" t="s">
        <v>31</v>
      </c>
      <c r="M164" s="90"/>
      <c r="N164" s="98" t="s">
        <v>244</v>
      </c>
      <c r="O164" s="92">
        <v>9.9000000000000008E-3</v>
      </c>
      <c r="P164" s="90">
        <v>1.0000000000000001E-5</v>
      </c>
      <c r="Q164" s="93">
        <v>99</v>
      </c>
      <c r="R164" s="90">
        <v>60</v>
      </c>
      <c r="S164" s="90">
        <v>10000</v>
      </c>
      <c r="T164" s="90">
        <v>5615</v>
      </c>
      <c r="U164" s="90">
        <v>11456.00001</v>
      </c>
      <c r="V164" s="101">
        <v>0.5244195348278623</v>
      </c>
      <c r="W164" s="102"/>
      <c r="X164" s="97"/>
      <c r="Y164" s="97"/>
      <c r="Z164" s="97"/>
      <c r="AA164" s="97"/>
      <c r="AB164" s="103"/>
      <c r="AC164" s="103"/>
      <c r="AD164" s="103"/>
      <c r="AE164" s="97"/>
      <c r="AF164" s="104" t="s">
        <v>220</v>
      </c>
      <c r="AG164" s="91"/>
      <c r="AH164" s="94" t="s">
        <v>220</v>
      </c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5"/>
    </row>
    <row r="165" spans="1:49" s="3" customFormat="1" x14ac:dyDescent="0.2">
      <c r="A165" s="73">
        <v>201</v>
      </c>
      <c r="B165" s="108" t="str">
        <f t="shared" si="59"/>
        <v>201</v>
      </c>
      <c r="C165" s="108" t="str">
        <f t="shared" si="60"/>
        <v>201</v>
      </c>
      <c r="D165" s="84" t="s">
        <v>60</v>
      </c>
      <c r="E165" s="4" t="s">
        <v>110</v>
      </c>
      <c r="F165" s="88" t="s">
        <v>112</v>
      </c>
      <c r="G165" s="99"/>
      <c r="H165" s="96" t="s">
        <v>31</v>
      </c>
      <c r="I165" s="93"/>
      <c r="J165" s="100" t="s">
        <v>31</v>
      </c>
      <c r="K165" s="90" t="s">
        <v>31</v>
      </c>
      <c r="L165" s="90">
        <v>3000</v>
      </c>
      <c r="M165" s="90"/>
      <c r="N165" s="98"/>
      <c r="O165" s="92"/>
      <c r="P165" s="90"/>
      <c r="Q165" s="93"/>
      <c r="R165" s="90"/>
      <c r="S165" s="90"/>
      <c r="T165" s="90"/>
      <c r="U165" s="90" t="s">
        <v>31</v>
      </c>
      <c r="V165" s="101"/>
      <c r="W165" s="102"/>
      <c r="X165" s="97" t="s">
        <v>219</v>
      </c>
      <c r="Y165" s="97"/>
      <c r="Z165" s="97"/>
      <c r="AA165" s="97"/>
      <c r="AB165" s="103"/>
      <c r="AC165" s="103"/>
      <c r="AD165" s="103"/>
      <c r="AE165" s="97" t="s">
        <v>225</v>
      </c>
      <c r="AF165" s="104"/>
      <c r="AG165" s="91"/>
      <c r="AH165" s="94"/>
      <c r="AI165" s="94"/>
      <c r="AJ165" s="94"/>
      <c r="AK165" s="94"/>
      <c r="AL165" s="94"/>
      <c r="AM165" s="94"/>
      <c r="AN165" s="94"/>
      <c r="AO165" s="94"/>
      <c r="AP165" s="94" t="s">
        <v>220</v>
      </c>
      <c r="AQ165" s="94"/>
      <c r="AR165" s="94"/>
      <c r="AS165" s="94"/>
      <c r="AT165" s="94"/>
      <c r="AU165" s="95"/>
    </row>
    <row r="166" spans="1:49" s="86" customFormat="1" x14ac:dyDescent="0.2">
      <c r="A166" s="73">
        <v>213</v>
      </c>
      <c r="B166" s="108" t="str">
        <f t="shared" si="59"/>
        <v>213</v>
      </c>
      <c r="C166" s="108" t="str">
        <f t="shared" si="60"/>
        <v>213</v>
      </c>
      <c r="D166" s="84" t="s">
        <v>60</v>
      </c>
      <c r="E166" s="87" t="s">
        <v>110</v>
      </c>
      <c r="F166" s="88" t="s">
        <v>112</v>
      </c>
      <c r="G166" s="99"/>
      <c r="H166" s="96" t="s">
        <v>31</v>
      </c>
      <c r="I166" s="93"/>
      <c r="J166" s="100" t="s">
        <v>31</v>
      </c>
      <c r="K166" s="90" t="s">
        <v>31</v>
      </c>
      <c r="L166" s="90">
        <v>3000</v>
      </c>
      <c r="M166" s="90"/>
      <c r="N166" s="98"/>
      <c r="O166" s="92"/>
      <c r="P166" s="90"/>
      <c r="Q166" s="93"/>
      <c r="R166" s="90"/>
      <c r="S166" s="90"/>
      <c r="T166" s="90"/>
      <c r="U166" s="90" t="s">
        <v>31</v>
      </c>
      <c r="V166" s="101"/>
      <c r="W166" s="102"/>
      <c r="X166" s="97" t="s">
        <v>219</v>
      </c>
      <c r="Y166" s="97"/>
      <c r="Z166" s="97"/>
      <c r="AA166" s="97"/>
      <c r="AB166" s="103"/>
      <c r="AC166" s="103"/>
      <c r="AD166" s="103"/>
      <c r="AE166" s="97" t="s">
        <v>225</v>
      </c>
      <c r="AF166" s="104"/>
      <c r="AG166" s="91"/>
      <c r="AH166" s="94"/>
      <c r="AI166" s="94"/>
      <c r="AJ166" s="94"/>
      <c r="AK166" s="94"/>
      <c r="AL166" s="94" t="s">
        <v>220</v>
      </c>
      <c r="AM166" s="94"/>
      <c r="AN166" s="94"/>
      <c r="AO166" s="94"/>
      <c r="AP166" s="94"/>
      <c r="AQ166" s="94"/>
      <c r="AR166" s="94"/>
      <c r="AS166" s="94"/>
      <c r="AT166" s="94"/>
      <c r="AU166" s="95"/>
    </row>
    <row r="167" spans="1:49" s="3" customFormat="1" x14ac:dyDescent="0.2">
      <c r="A167" s="73">
        <v>39</v>
      </c>
      <c r="B167" s="108" t="str">
        <f>HYPERLINK("Haendler\"&amp;A167&amp;".jpg",""&amp;A167)</f>
        <v>39</v>
      </c>
      <c r="C167" s="108" t="str">
        <f>HYPERLINK("http://www.diekommunikationsfabrik.de\2017\12_Dezember_2\Haendler\"&amp;B167&amp;".jpg",""&amp;B167)</f>
        <v>39</v>
      </c>
      <c r="D167" s="84" t="s">
        <v>59</v>
      </c>
      <c r="E167" s="87" t="s">
        <v>110</v>
      </c>
      <c r="F167" s="88" t="s">
        <v>113</v>
      </c>
      <c r="G167" s="99"/>
      <c r="H167" s="96" t="s">
        <v>31</v>
      </c>
      <c r="I167" s="93"/>
      <c r="J167" s="100" t="s">
        <v>31</v>
      </c>
      <c r="K167" s="90" t="s">
        <v>31</v>
      </c>
      <c r="L167" s="90">
        <v>5000</v>
      </c>
      <c r="M167" s="90"/>
      <c r="N167" s="98"/>
      <c r="O167" s="92"/>
      <c r="P167" s="90"/>
      <c r="Q167" s="93"/>
      <c r="R167" s="90"/>
      <c r="S167" s="90"/>
      <c r="T167" s="90"/>
      <c r="U167" s="90" t="s">
        <v>31</v>
      </c>
      <c r="V167" s="101"/>
      <c r="W167" s="102"/>
      <c r="X167" s="97" t="s">
        <v>219</v>
      </c>
      <c r="Y167" s="97"/>
      <c r="Z167" s="97"/>
      <c r="AA167" s="97"/>
      <c r="AB167" s="103"/>
      <c r="AC167" s="103"/>
      <c r="AD167" s="103"/>
      <c r="AE167" s="97" t="s">
        <v>225</v>
      </c>
      <c r="AF167" s="104"/>
      <c r="AG167" s="91"/>
      <c r="AH167" s="94"/>
      <c r="AI167" s="94" t="s">
        <v>220</v>
      </c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5"/>
    </row>
    <row r="168" spans="1:49" s="3" customFormat="1" x14ac:dyDescent="0.2">
      <c r="A168" s="73">
        <v>39</v>
      </c>
      <c r="B168" s="108" t="str">
        <f>HYPERLINK("Haendler\"&amp;A168&amp;".jpg",""&amp;A168)</f>
        <v>39</v>
      </c>
      <c r="C168" s="108" t="str">
        <f>HYPERLINK("http://www.diekommunikationsfabrik.de\2017\12_Dezember_2\Haendler\"&amp;B168&amp;".jpg",""&amp;B168)</f>
        <v>39</v>
      </c>
      <c r="D168" s="84" t="s">
        <v>171</v>
      </c>
      <c r="E168" s="87" t="s">
        <v>110</v>
      </c>
      <c r="F168" s="88" t="s">
        <v>169</v>
      </c>
      <c r="G168" s="99"/>
      <c r="H168" s="96" t="s">
        <v>31</v>
      </c>
      <c r="I168" s="93"/>
      <c r="J168" s="100" t="s">
        <v>31</v>
      </c>
      <c r="K168" s="90" t="s">
        <v>31</v>
      </c>
      <c r="L168" s="90">
        <v>5000</v>
      </c>
      <c r="M168" s="90"/>
      <c r="N168" s="98"/>
      <c r="O168" s="92"/>
      <c r="P168" s="90"/>
      <c r="Q168" s="93"/>
      <c r="R168" s="90"/>
      <c r="S168" s="90"/>
      <c r="T168" s="90"/>
      <c r="U168" s="90" t="s">
        <v>31</v>
      </c>
      <c r="V168" s="101"/>
      <c r="W168" s="102"/>
      <c r="X168" s="97" t="s">
        <v>219</v>
      </c>
      <c r="Y168" s="97"/>
      <c r="Z168" s="97"/>
      <c r="AA168" s="97"/>
      <c r="AB168" s="103"/>
      <c r="AC168" s="103"/>
      <c r="AD168" s="103"/>
      <c r="AE168" s="97" t="s">
        <v>225</v>
      </c>
      <c r="AF168" s="104"/>
      <c r="AG168" s="91"/>
      <c r="AH168" s="94"/>
      <c r="AI168" s="94" t="s">
        <v>220</v>
      </c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5"/>
    </row>
    <row r="169" spans="1:49" s="3" customFormat="1" x14ac:dyDescent="0.2">
      <c r="A169" s="73">
        <v>156</v>
      </c>
      <c r="B169" s="108" t="str">
        <f>HYPERLINK("Haendler\"&amp;A169&amp;".jpg",""&amp;A169)</f>
        <v>156</v>
      </c>
      <c r="C169" s="108" t="str">
        <f>HYPERLINK("http://www.diekommunikationsfabrik.de\2017\12_Dezember_2\Haendler\"&amp;B169&amp;".jpg",""&amp;B169)</f>
        <v>156</v>
      </c>
      <c r="D169" s="84" t="s">
        <v>73</v>
      </c>
      <c r="E169" s="87" t="s">
        <v>114</v>
      </c>
      <c r="F169" s="88" t="s">
        <v>153</v>
      </c>
      <c r="G169" s="99" t="s">
        <v>229</v>
      </c>
      <c r="H169" s="96">
        <v>10950</v>
      </c>
      <c r="I169" s="93">
        <v>8950</v>
      </c>
      <c r="J169" s="100">
        <v>0.18264840182648401</v>
      </c>
      <c r="K169" s="90">
        <v>3035</v>
      </c>
      <c r="L169" s="90">
        <v>1035</v>
      </c>
      <c r="M169" s="90"/>
      <c r="N169" s="98"/>
      <c r="O169" s="92"/>
      <c r="P169" s="90"/>
      <c r="Q169" s="93"/>
      <c r="R169" s="90"/>
      <c r="S169" s="90"/>
      <c r="T169" s="90"/>
      <c r="U169" s="90" t="s">
        <v>31</v>
      </c>
      <c r="V169" s="101"/>
      <c r="W169" s="102" t="s">
        <v>220</v>
      </c>
      <c r="X169" s="97"/>
      <c r="Y169" s="97"/>
      <c r="Z169" s="97"/>
      <c r="AA169" s="97"/>
      <c r="AB169" s="103"/>
      <c r="AC169" s="103" t="s">
        <v>220</v>
      </c>
      <c r="AD169" s="103" t="s">
        <v>220</v>
      </c>
      <c r="AE169" s="97"/>
      <c r="AF169" s="104" t="s">
        <v>220</v>
      </c>
      <c r="AG169" s="91"/>
      <c r="AH169" s="94" t="s">
        <v>220</v>
      </c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5"/>
    </row>
    <row r="170" spans="1:49" s="89" customFormat="1" x14ac:dyDescent="0.2">
      <c r="A170" s="73">
        <v>28</v>
      </c>
      <c r="B170" s="108" t="str">
        <f t="shared" ref="B170:B174" si="61">HYPERLINK("Haendler\"&amp;A170&amp;".jpg",""&amp;A170)</f>
        <v>28</v>
      </c>
      <c r="C170" s="108" t="str">
        <f t="shared" ref="C170:C174" si="62">HYPERLINK("http://www.diekommunikationsfabrik.de\2017\12_Dezember_2\Haendler\"&amp;B170&amp;".jpg",""&amp;B170)</f>
        <v>28</v>
      </c>
      <c r="D170" s="84" t="s">
        <v>60</v>
      </c>
      <c r="E170" s="87" t="s">
        <v>114</v>
      </c>
      <c r="F170" s="88" t="s">
        <v>115</v>
      </c>
      <c r="G170" s="99" t="s">
        <v>228</v>
      </c>
      <c r="H170" s="96">
        <v>18470</v>
      </c>
      <c r="I170" s="93">
        <v>14490</v>
      </c>
      <c r="J170" s="100">
        <v>0.21548456957227938</v>
      </c>
      <c r="K170" s="90">
        <v>5869</v>
      </c>
      <c r="L170" s="90">
        <v>1889</v>
      </c>
      <c r="M170" s="90"/>
      <c r="N170" s="98"/>
      <c r="O170" s="92"/>
      <c r="P170" s="90"/>
      <c r="Q170" s="93"/>
      <c r="R170" s="90"/>
      <c r="S170" s="90"/>
      <c r="T170" s="90"/>
      <c r="U170" s="90" t="s">
        <v>31</v>
      </c>
      <c r="V170" s="101" t="s">
        <v>31</v>
      </c>
      <c r="W170" s="102" t="s">
        <v>220</v>
      </c>
      <c r="X170" s="97" t="s">
        <v>210</v>
      </c>
      <c r="Y170" s="97"/>
      <c r="Z170" s="97" t="s">
        <v>220</v>
      </c>
      <c r="AA170" s="97"/>
      <c r="AB170" s="103"/>
      <c r="AC170" s="103" t="s">
        <v>220</v>
      </c>
      <c r="AD170" s="103"/>
      <c r="AE170" s="97" t="s">
        <v>224</v>
      </c>
      <c r="AF170" s="104"/>
      <c r="AG170" s="91" t="s">
        <v>220</v>
      </c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5"/>
    </row>
    <row r="171" spans="1:49" s="86" customFormat="1" x14ac:dyDescent="0.2">
      <c r="A171" s="73">
        <v>28</v>
      </c>
      <c r="B171" s="108" t="str">
        <f t="shared" si="61"/>
        <v>28</v>
      </c>
      <c r="C171" s="108" t="str">
        <f t="shared" si="62"/>
        <v>28</v>
      </c>
      <c r="D171" s="84" t="s">
        <v>60</v>
      </c>
      <c r="E171" s="87" t="s">
        <v>114</v>
      </c>
      <c r="F171" s="88" t="s">
        <v>115</v>
      </c>
      <c r="G171" s="99" t="s">
        <v>229</v>
      </c>
      <c r="H171" s="96">
        <v>15789</v>
      </c>
      <c r="I171" s="93">
        <v>11490</v>
      </c>
      <c r="J171" s="100">
        <v>0.27227816834505036</v>
      </c>
      <c r="K171" s="90">
        <v>5199</v>
      </c>
      <c r="L171" s="90">
        <v>900</v>
      </c>
      <c r="M171" s="90"/>
      <c r="N171" s="98"/>
      <c r="O171" s="92"/>
      <c r="P171" s="90"/>
      <c r="Q171" s="93"/>
      <c r="R171" s="90"/>
      <c r="S171" s="90"/>
      <c r="T171" s="90"/>
      <c r="U171" s="90" t="s">
        <v>31</v>
      </c>
      <c r="V171" s="101" t="s">
        <v>31</v>
      </c>
      <c r="W171" s="102" t="s">
        <v>220</v>
      </c>
      <c r="X171" s="97" t="s">
        <v>210</v>
      </c>
      <c r="Y171" s="97"/>
      <c r="Z171" s="97"/>
      <c r="AA171" s="97"/>
      <c r="AB171" s="103"/>
      <c r="AC171" s="103" t="s">
        <v>220</v>
      </c>
      <c r="AD171" s="103" t="s">
        <v>220</v>
      </c>
      <c r="AE171" s="97" t="s">
        <v>224</v>
      </c>
      <c r="AF171" s="104"/>
      <c r="AG171" s="91" t="s">
        <v>220</v>
      </c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5"/>
    </row>
    <row r="172" spans="1:49" s="86" customFormat="1" x14ac:dyDescent="0.2">
      <c r="A172" s="73">
        <v>28</v>
      </c>
      <c r="B172" s="108" t="str">
        <f t="shared" si="61"/>
        <v>28</v>
      </c>
      <c r="C172" s="108" t="str">
        <f t="shared" si="62"/>
        <v>28</v>
      </c>
      <c r="D172" s="84" t="s">
        <v>60</v>
      </c>
      <c r="E172" s="87" t="s">
        <v>114</v>
      </c>
      <c r="F172" s="88" t="s">
        <v>115</v>
      </c>
      <c r="G172" s="99" t="s">
        <v>228</v>
      </c>
      <c r="H172" s="96">
        <v>18130</v>
      </c>
      <c r="I172" s="93">
        <v>14290</v>
      </c>
      <c r="J172" s="100">
        <v>0.21180364037506894</v>
      </c>
      <c r="K172" s="90">
        <v>5729</v>
      </c>
      <c r="L172" s="90">
        <v>1889</v>
      </c>
      <c r="M172" s="90"/>
      <c r="N172" s="98"/>
      <c r="O172" s="92"/>
      <c r="P172" s="90"/>
      <c r="Q172" s="93"/>
      <c r="R172" s="90"/>
      <c r="S172" s="90"/>
      <c r="T172" s="90"/>
      <c r="U172" s="90" t="s">
        <v>31</v>
      </c>
      <c r="V172" s="101" t="s">
        <v>31</v>
      </c>
      <c r="W172" s="102" t="s">
        <v>220</v>
      </c>
      <c r="X172" s="97" t="s">
        <v>210</v>
      </c>
      <c r="Y172" s="97"/>
      <c r="Z172" s="97" t="s">
        <v>220</v>
      </c>
      <c r="AA172" s="97"/>
      <c r="AB172" s="103"/>
      <c r="AC172" s="103"/>
      <c r="AD172" s="103"/>
      <c r="AE172" s="97" t="s">
        <v>224</v>
      </c>
      <c r="AF172" s="104"/>
      <c r="AG172" s="91" t="s">
        <v>220</v>
      </c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5"/>
    </row>
    <row r="173" spans="1:49" s="86" customFormat="1" x14ac:dyDescent="0.2">
      <c r="A173" s="73">
        <v>67</v>
      </c>
      <c r="B173" s="108" t="str">
        <f t="shared" si="61"/>
        <v>67</v>
      </c>
      <c r="C173" s="108" t="str">
        <f t="shared" si="62"/>
        <v>67</v>
      </c>
      <c r="D173" s="84" t="s">
        <v>60</v>
      </c>
      <c r="E173" s="87" t="s">
        <v>114</v>
      </c>
      <c r="F173" s="88" t="s">
        <v>115</v>
      </c>
      <c r="G173" s="99" t="s">
        <v>230</v>
      </c>
      <c r="H173" s="96">
        <v>13245</v>
      </c>
      <c r="I173" s="93"/>
      <c r="J173" s="100" t="s">
        <v>31</v>
      </c>
      <c r="K173" s="90" t="s">
        <v>31</v>
      </c>
      <c r="L173" s="90">
        <v>4840</v>
      </c>
      <c r="M173" s="90"/>
      <c r="N173" s="98" t="s">
        <v>218</v>
      </c>
      <c r="O173" s="92"/>
      <c r="P173" s="90">
        <v>1E-4</v>
      </c>
      <c r="Q173" s="93">
        <v>39</v>
      </c>
      <c r="R173" s="90">
        <v>36</v>
      </c>
      <c r="S173" s="90">
        <v>10000</v>
      </c>
      <c r="T173" s="90"/>
      <c r="U173" s="90" t="s">
        <v>31</v>
      </c>
      <c r="V173" s="101">
        <v>0.88794891460494818</v>
      </c>
      <c r="W173" s="102"/>
      <c r="X173" s="97" t="s">
        <v>219</v>
      </c>
      <c r="Y173" s="97"/>
      <c r="Z173" s="97"/>
      <c r="AA173" s="97"/>
      <c r="AB173" s="103"/>
      <c r="AC173" s="103"/>
      <c r="AD173" s="103"/>
      <c r="AE173" s="97" t="s">
        <v>225</v>
      </c>
      <c r="AF173" s="104"/>
      <c r="AG173" s="91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 t="s">
        <v>220</v>
      </c>
      <c r="AU173" s="95"/>
    </row>
    <row r="174" spans="1:49" s="86" customFormat="1" x14ac:dyDescent="0.2">
      <c r="A174" s="73">
        <v>83</v>
      </c>
      <c r="B174" s="108" t="str">
        <f t="shared" si="61"/>
        <v>83</v>
      </c>
      <c r="C174" s="108" t="str">
        <f t="shared" si="62"/>
        <v>83</v>
      </c>
      <c r="D174" s="84" t="s">
        <v>60</v>
      </c>
      <c r="E174" s="87" t="s">
        <v>114</v>
      </c>
      <c r="F174" s="88" t="s">
        <v>115</v>
      </c>
      <c r="G174" s="99" t="s">
        <v>230</v>
      </c>
      <c r="H174" s="96">
        <v>13230</v>
      </c>
      <c r="I174" s="93">
        <v>9990</v>
      </c>
      <c r="J174" s="100">
        <v>0.24489795918367346</v>
      </c>
      <c r="K174" s="90">
        <v>5080</v>
      </c>
      <c r="L174" s="90">
        <v>1840</v>
      </c>
      <c r="M174" s="90"/>
      <c r="N174" s="98"/>
      <c r="O174" s="92"/>
      <c r="P174" s="90"/>
      <c r="Q174" s="93"/>
      <c r="R174" s="90"/>
      <c r="S174" s="90"/>
      <c r="T174" s="90"/>
      <c r="U174" s="90" t="s">
        <v>31</v>
      </c>
      <c r="V174" s="101"/>
      <c r="W174" s="102"/>
      <c r="X174" s="97"/>
      <c r="Y174" s="97"/>
      <c r="Z174" s="97"/>
      <c r="AA174" s="97"/>
      <c r="AB174" s="103"/>
      <c r="AC174" s="103"/>
      <c r="AD174" s="103"/>
      <c r="AE174" s="97"/>
      <c r="AF174" s="104" t="s">
        <v>220</v>
      </c>
      <c r="AG174" s="91"/>
      <c r="AH174" s="94" t="s">
        <v>220</v>
      </c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5"/>
    </row>
    <row r="175" spans="1:49" s="89" customFormat="1" x14ac:dyDescent="0.2">
      <c r="A175" s="73">
        <v>28</v>
      </c>
      <c r="B175" s="108" t="str">
        <f>HYPERLINK("Haendler\"&amp;A175&amp;".jpg",""&amp;A175)</f>
        <v>28</v>
      </c>
      <c r="C175" s="108" t="str">
        <f>HYPERLINK("http://www.diekommunikationsfabrik.de\2017\12_Dezember_2\Haendler\"&amp;B175&amp;".jpg",""&amp;B175)</f>
        <v>28</v>
      </c>
      <c r="D175" s="84" t="s">
        <v>76</v>
      </c>
      <c r="E175" s="87" t="s">
        <v>114</v>
      </c>
      <c r="F175" s="88" t="s">
        <v>116</v>
      </c>
      <c r="G175" s="99" t="s">
        <v>230</v>
      </c>
      <c r="H175" s="96">
        <v>15545</v>
      </c>
      <c r="I175" s="93">
        <v>12290</v>
      </c>
      <c r="J175" s="100">
        <v>0.20939208748793825</v>
      </c>
      <c r="K175" s="90">
        <v>5095</v>
      </c>
      <c r="L175" s="90">
        <v>1840</v>
      </c>
      <c r="M175" s="90"/>
      <c r="N175" s="98"/>
      <c r="O175" s="92"/>
      <c r="P175" s="90"/>
      <c r="Q175" s="93"/>
      <c r="R175" s="90"/>
      <c r="S175" s="90"/>
      <c r="T175" s="90"/>
      <c r="U175" s="90" t="s">
        <v>31</v>
      </c>
      <c r="V175" s="101" t="s">
        <v>31</v>
      </c>
      <c r="W175" s="102" t="s">
        <v>220</v>
      </c>
      <c r="X175" s="97" t="s">
        <v>210</v>
      </c>
      <c r="Y175" s="97"/>
      <c r="Z175" s="97"/>
      <c r="AA175" s="97"/>
      <c r="AB175" s="103"/>
      <c r="AC175" s="103" t="s">
        <v>220</v>
      </c>
      <c r="AD175" s="103" t="s">
        <v>220</v>
      </c>
      <c r="AE175" s="97" t="s">
        <v>224</v>
      </c>
      <c r="AF175" s="104"/>
      <c r="AG175" s="91" t="s">
        <v>220</v>
      </c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5"/>
    </row>
    <row r="176" spans="1:49" s="3" customFormat="1" x14ac:dyDescent="0.2">
      <c r="A176" s="73">
        <v>37</v>
      </c>
      <c r="B176" s="108" t="str">
        <f>HYPERLINK("Haendler\"&amp;A176&amp;".jpg",""&amp;A176)</f>
        <v>37</v>
      </c>
      <c r="C176" s="108" t="str">
        <f>HYPERLINK("http://www.diekommunikationsfabrik.de\2017\12_Dezember_2\Haendler\"&amp;B176&amp;".jpg",""&amp;B176)</f>
        <v>37</v>
      </c>
      <c r="D176" s="84" t="s">
        <v>59</v>
      </c>
      <c r="E176" s="87" t="s">
        <v>114</v>
      </c>
      <c r="F176" s="88" t="s">
        <v>117</v>
      </c>
      <c r="G176" s="99"/>
      <c r="H176" s="96" t="s">
        <v>31</v>
      </c>
      <c r="I176" s="93"/>
      <c r="J176" s="100" t="s">
        <v>31</v>
      </c>
      <c r="K176" s="90" t="s">
        <v>31</v>
      </c>
      <c r="L176" s="90">
        <v>5000</v>
      </c>
      <c r="M176" s="90"/>
      <c r="N176" s="98"/>
      <c r="O176" s="92"/>
      <c r="P176" s="90"/>
      <c r="Q176" s="93"/>
      <c r="R176" s="90"/>
      <c r="S176" s="90"/>
      <c r="T176" s="90"/>
      <c r="U176" s="90" t="s">
        <v>31</v>
      </c>
      <c r="V176" s="101"/>
      <c r="W176" s="102"/>
      <c r="X176" s="97" t="s">
        <v>219</v>
      </c>
      <c r="Y176" s="97"/>
      <c r="Z176" s="97"/>
      <c r="AA176" s="97"/>
      <c r="AB176" s="103"/>
      <c r="AC176" s="103"/>
      <c r="AD176" s="103"/>
      <c r="AE176" s="97" t="s">
        <v>225</v>
      </c>
      <c r="AF176" s="104"/>
      <c r="AG176" s="91"/>
      <c r="AH176" s="94"/>
      <c r="AI176" s="94" t="s">
        <v>220</v>
      </c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5"/>
    </row>
    <row r="177" spans="1:49" s="86" customFormat="1" x14ac:dyDescent="0.2">
      <c r="A177" s="73">
        <v>22</v>
      </c>
      <c r="B177" s="108" t="str">
        <f t="shared" ref="B177:B179" si="63">HYPERLINK("Haendler\"&amp;A177&amp;".jpg",""&amp;A177)</f>
        <v>22</v>
      </c>
      <c r="C177" s="108" t="str">
        <f t="shared" ref="C177:C179" si="64">HYPERLINK("http://www.diekommunikationsfabrik.de\2017\12_Dezember_2\Haendler\"&amp;B177&amp;".jpg",""&amp;B177)</f>
        <v>22</v>
      </c>
      <c r="D177" s="84" t="s">
        <v>74</v>
      </c>
      <c r="E177" s="87" t="s">
        <v>114</v>
      </c>
      <c r="F177" s="88" t="s">
        <v>118</v>
      </c>
      <c r="G177" s="99"/>
      <c r="H177" s="96">
        <v>19250</v>
      </c>
      <c r="I177" s="93">
        <v>11690</v>
      </c>
      <c r="J177" s="100">
        <v>0.13298701298701299</v>
      </c>
      <c r="K177" s="90">
        <v>7560</v>
      </c>
      <c r="L177" s="90">
        <v>5000</v>
      </c>
      <c r="M177" s="90"/>
      <c r="N177" s="98" t="s">
        <v>218</v>
      </c>
      <c r="O177" s="92"/>
      <c r="P177" s="90">
        <v>1.0000000000000001E-5</v>
      </c>
      <c r="Q177" s="93">
        <v>49</v>
      </c>
      <c r="R177" s="90">
        <v>24</v>
      </c>
      <c r="S177" s="90">
        <v>10000</v>
      </c>
      <c r="T177" s="90"/>
      <c r="U177" s="90" t="s">
        <v>31</v>
      </c>
      <c r="V177" s="101">
        <v>0.9366037730458221</v>
      </c>
      <c r="W177" s="102"/>
      <c r="X177" s="97" t="s">
        <v>219</v>
      </c>
      <c r="Y177" s="97"/>
      <c r="Z177" s="97"/>
      <c r="AA177" s="97"/>
      <c r="AB177" s="103"/>
      <c r="AC177" s="103"/>
      <c r="AD177" s="103"/>
      <c r="AE177" s="97" t="s">
        <v>225</v>
      </c>
      <c r="AF177" s="104"/>
      <c r="AG177" s="91"/>
      <c r="AH177" s="94"/>
      <c r="AI177" s="94"/>
      <c r="AJ177" s="94"/>
      <c r="AK177" s="94"/>
      <c r="AL177" s="94" t="s">
        <v>220</v>
      </c>
      <c r="AM177" s="94"/>
      <c r="AN177" s="94"/>
      <c r="AO177" s="94"/>
      <c r="AP177" s="94"/>
      <c r="AQ177" s="94"/>
      <c r="AR177" s="94"/>
      <c r="AS177" s="94"/>
      <c r="AT177" s="94"/>
      <c r="AU177" s="95"/>
    </row>
    <row r="178" spans="1:49" s="7" customFormat="1" x14ac:dyDescent="0.2">
      <c r="A178" s="73">
        <v>37</v>
      </c>
      <c r="B178" s="108" t="str">
        <f t="shared" si="63"/>
        <v>37</v>
      </c>
      <c r="C178" s="108" t="str">
        <f t="shared" si="64"/>
        <v>37</v>
      </c>
      <c r="D178" s="84" t="s">
        <v>74</v>
      </c>
      <c r="E178" s="4" t="s">
        <v>114</v>
      </c>
      <c r="F178" s="5" t="s">
        <v>118</v>
      </c>
      <c r="G178" s="99"/>
      <c r="H178" s="96" t="s">
        <v>31</v>
      </c>
      <c r="I178" s="93"/>
      <c r="J178" s="100" t="s">
        <v>31</v>
      </c>
      <c r="K178" s="90"/>
      <c r="L178" s="90">
        <v>5000</v>
      </c>
      <c r="M178" s="90"/>
      <c r="N178" s="98"/>
      <c r="O178" s="92"/>
      <c r="P178" s="90"/>
      <c r="Q178" s="93"/>
      <c r="R178" s="90"/>
      <c r="S178" s="90"/>
      <c r="T178" s="90"/>
      <c r="U178" s="90" t="s">
        <v>31</v>
      </c>
      <c r="V178" s="101" t="s">
        <v>31</v>
      </c>
      <c r="W178" s="102"/>
      <c r="X178" s="97" t="s">
        <v>219</v>
      </c>
      <c r="Y178" s="97"/>
      <c r="Z178" s="97"/>
      <c r="AA178" s="97"/>
      <c r="AB178" s="103"/>
      <c r="AC178" s="103"/>
      <c r="AD178" s="103"/>
      <c r="AE178" s="97" t="s">
        <v>225</v>
      </c>
      <c r="AF178" s="104"/>
      <c r="AG178" s="91"/>
      <c r="AH178" s="94"/>
      <c r="AI178" s="94" t="s">
        <v>220</v>
      </c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5"/>
    </row>
    <row r="179" spans="1:49" s="7" customFormat="1" x14ac:dyDescent="0.2">
      <c r="A179" s="73">
        <v>67</v>
      </c>
      <c r="B179" s="108" t="str">
        <f t="shared" si="63"/>
        <v>67</v>
      </c>
      <c r="C179" s="108" t="str">
        <f t="shared" si="64"/>
        <v>67</v>
      </c>
      <c r="D179" s="84" t="s">
        <v>74</v>
      </c>
      <c r="E179" s="4" t="s">
        <v>114</v>
      </c>
      <c r="F179" s="88" t="s">
        <v>118</v>
      </c>
      <c r="G179" s="99"/>
      <c r="H179" s="96">
        <v>32690</v>
      </c>
      <c r="I179" s="93"/>
      <c r="J179" s="100" t="s">
        <v>31</v>
      </c>
      <c r="K179" s="90" t="s">
        <v>31</v>
      </c>
      <c r="L179" s="90">
        <v>5000</v>
      </c>
      <c r="M179" s="90"/>
      <c r="N179" s="98" t="s">
        <v>218</v>
      </c>
      <c r="O179" s="92"/>
      <c r="P179" s="90">
        <v>1E-4</v>
      </c>
      <c r="Q179" s="93">
        <v>179</v>
      </c>
      <c r="R179" s="90">
        <v>36</v>
      </c>
      <c r="S179" s="90">
        <v>10000</v>
      </c>
      <c r="T179" s="90"/>
      <c r="U179" s="90" t="s">
        <v>31</v>
      </c>
      <c r="V179" s="101">
        <v>0.79856204751484838</v>
      </c>
      <c r="W179" s="102"/>
      <c r="X179" s="97" t="s">
        <v>219</v>
      </c>
      <c r="Y179" s="97"/>
      <c r="Z179" s="97"/>
      <c r="AA179" s="97"/>
      <c r="AB179" s="103"/>
      <c r="AC179" s="103"/>
      <c r="AD179" s="103"/>
      <c r="AE179" s="97" t="s">
        <v>225</v>
      </c>
      <c r="AF179" s="104"/>
      <c r="AG179" s="91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 t="s">
        <v>220</v>
      </c>
      <c r="AU179" s="95"/>
    </row>
    <row r="180" spans="1:49" s="3" customFormat="1" x14ac:dyDescent="0.2">
      <c r="A180" s="73">
        <v>26</v>
      </c>
      <c r="B180" s="108" t="str">
        <f>HYPERLINK("Haendler\"&amp;A180&amp;".jpg",""&amp;A180)</f>
        <v>26</v>
      </c>
      <c r="C180" s="108" t="str">
        <f>HYPERLINK("http://www.diekommunikationsfabrik.de\2017\12_Dezember_2\Haendler\"&amp;B180&amp;".jpg",""&amp;B180)</f>
        <v>26</v>
      </c>
      <c r="D180" s="84" t="s">
        <v>61</v>
      </c>
      <c r="E180" s="87" t="s">
        <v>114</v>
      </c>
      <c r="F180" s="88" t="s">
        <v>127</v>
      </c>
      <c r="G180" s="99"/>
      <c r="H180" s="96" t="s">
        <v>31</v>
      </c>
      <c r="I180" s="93"/>
      <c r="J180" s="100" t="s">
        <v>31</v>
      </c>
      <c r="K180" s="90">
        <v>8500</v>
      </c>
      <c r="L180" s="90">
        <v>5000</v>
      </c>
      <c r="M180" s="90"/>
      <c r="N180" s="98"/>
      <c r="O180" s="92"/>
      <c r="P180" s="90"/>
      <c r="Q180" s="93"/>
      <c r="R180" s="90"/>
      <c r="S180" s="90"/>
      <c r="T180" s="90"/>
      <c r="U180" s="90" t="s">
        <v>31</v>
      </c>
      <c r="V180" s="101"/>
      <c r="W180" s="102"/>
      <c r="X180" s="97" t="s">
        <v>219</v>
      </c>
      <c r="Y180" s="97"/>
      <c r="Z180" s="97"/>
      <c r="AA180" s="97"/>
      <c r="AB180" s="103"/>
      <c r="AC180" s="103"/>
      <c r="AD180" s="103"/>
      <c r="AE180" s="97" t="s">
        <v>225</v>
      </c>
      <c r="AF180" s="104"/>
      <c r="AG180" s="91" t="s">
        <v>220</v>
      </c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5"/>
    </row>
    <row r="181" spans="1:49" s="3" customFormat="1" x14ac:dyDescent="0.2">
      <c r="A181" s="73">
        <v>38</v>
      </c>
      <c r="B181" s="108" t="str">
        <f>HYPERLINK("Haendler\"&amp;A181&amp;".jpg",""&amp;A181)</f>
        <v>38</v>
      </c>
      <c r="C181" s="108" t="str">
        <f>HYPERLINK("http://www.diekommunikationsfabrik.de\2017\12_Dezember_2\Haendler\"&amp;B181&amp;".jpg",""&amp;B181)</f>
        <v>38</v>
      </c>
      <c r="D181" s="85" t="s">
        <v>77</v>
      </c>
      <c r="E181" s="87" t="s">
        <v>114</v>
      </c>
      <c r="F181" s="88" t="s">
        <v>207</v>
      </c>
      <c r="G181" s="99"/>
      <c r="H181" s="96">
        <v>24990</v>
      </c>
      <c r="I181" s="93"/>
      <c r="J181" s="100" t="s">
        <v>31</v>
      </c>
      <c r="K181" s="90"/>
      <c r="L181" s="90" t="s">
        <v>31</v>
      </c>
      <c r="M181" s="90"/>
      <c r="N181" s="98"/>
      <c r="O181" s="92"/>
      <c r="P181" s="90"/>
      <c r="Q181" s="93"/>
      <c r="R181" s="90"/>
      <c r="S181" s="90"/>
      <c r="T181" s="90"/>
      <c r="U181" s="90" t="s">
        <v>31</v>
      </c>
      <c r="V181" s="101" t="s">
        <v>31</v>
      </c>
      <c r="W181" s="102"/>
      <c r="X181" s="97"/>
      <c r="Y181" s="97"/>
      <c r="Z181" s="97"/>
      <c r="AA181" s="97"/>
      <c r="AB181" s="103"/>
      <c r="AC181" s="103"/>
      <c r="AD181" s="103"/>
      <c r="AE181" s="97"/>
      <c r="AF181" s="104"/>
      <c r="AG181" s="91"/>
      <c r="AH181" s="94"/>
      <c r="AI181" s="94" t="s">
        <v>220</v>
      </c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5"/>
    </row>
    <row r="182" spans="1:49" s="3" customFormat="1" x14ac:dyDescent="0.2">
      <c r="A182" s="73">
        <v>40</v>
      </c>
      <c r="B182" s="108" t="str">
        <f>HYPERLINK("Haendler\"&amp;A182&amp;".jpg",""&amp;A182)</f>
        <v>40</v>
      </c>
      <c r="C182" s="108" t="str">
        <f>HYPERLINK("http://www.diekommunikationsfabrik.de\2017\12_Dezember_2\Haendler\"&amp;B182&amp;".jpg",""&amp;B182)</f>
        <v>40</v>
      </c>
      <c r="D182" s="84" t="s">
        <v>59</v>
      </c>
      <c r="E182" s="87" t="s">
        <v>114</v>
      </c>
      <c r="F182" s="88" t="s">
        <v>154</v>
      </c>
      <c r="G182" s="99"/>
      <c r="H182" s="96" t="s">
        <v>31</v>
      </c>
      <c r="I182" s="93"/>
      <c r="J182" s="100" t="s">
        <v>31</v>
      </c>
      <c r="K182" s="90" t="s">
        <v>31</v>
      </c>
      <c r="L182" s="90">
        <v>3500</v>
      </c>
      <c r="M182" s="90"/>
      <c r="N182" s="98"/>
      <c r="O182" s="92"/>
      <c r="P182" s="90"/>
      <c r="Q182" s="93"/>
      <c r="R182" s="90"/>
      <c r="S182" s="90"/>
      <c r="T182" s="90"/>
      <c r="U182" s="90" t="s">
        <v>31</v>
      </c>
      <c r="V182" s="101"/>
      <c r="W182" s="102"/>
      <c r="X182" s="97" t="s">
        <v>219</v>
      </c>
      <c r="Y182" s="97"/>
      <c r="Z182" s="97"/>
      <c r="AA182" s="97"/>
      <c r="AB182" s="103"/>
      <c r="AC182" s="103"/>
      <c r="AD182" s="103"/>
      <c r="AE182" s="97" t="s">
        <v>225</v>
      </c>
      <c r="AF182" s="104"/>
      <c r="AG182" s="91"/>
      <c r="AH182" s="94"/>
      <c r="AI182" s="94" t="s">
        <v>220</v>
      </c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5"/>
    </row>
    <row r="183" spans="1:49" s="86" customFormat="1" ht="12.75" customHeight="1" x14ac:dyDescent="0.2">
      <c r="A183" s="77">
        <v>79</v>
      </c>
      <c r="B183" s="108" t="str">
        <f>HYPERLINK("Haendler\"&amp;A183&amp;".jpg",""&amp;A183)</f>
        <v>79</v>
      </c>
      <c r="C183" s="108" t="str">
        <f>HYPERLINK("http://www.diekommunikationsfabrik.de\2017\12_Dezember_2\Haendler\"&amp;B183&amp;".jpg",""&amp;B183)</f>
        <v>79</v>
      </c>
      <c r="D183" s="84" t="s">
        <v>77</v>
      </c>
      <c r="E183" s="87" t="s">
        <v>192</v>
      </c>
      <c r="F183" s="88" t="s">
        <v>193</v>
      </c>
      <c r="G183" s="99"/>
      <c r="H183" s="96">
        <v>31690</v>
      </c>
      <c r="I183" s="93">
        <v>29290</v>
      </c>
      <c r="J183" s="100">
        <v>7.5733669927421893E-2</v>
      </c>
      <c r="K183" s="90">
        <v>2400</v>
      </c>
      <c r="L183" s="90" t="s">
        <v>31</v>
      </c>
      <c r="M183" s="90"/>
      <c r="N183" s="98"/>
      <c r="O183" s="92"/>
      <c r="P183" s="90"/>
      <c r="Q183" s="93"/>
      <c r="R183" s="90"/>
      <c r="S183" s="90"/>
      <c r="T183" s="90"/>
      <c r="U183" s="90" t="s">
        <v>31</v>
      </c>
      <c r="V183" s="101" t="s">
        <v>31</v>
      </c>
      <c r="W183" s="102"/>
      <c r="X183" s="97"/>
      <c r="Y183" s="97"/>
      <c r="Z183" s="97"/>
      <c r="AA183" s="97"/>
      <c r="AB183" s="103"/>
      <c r="AC183" s="103"/>
      <c r="AD183" s="103"/>
      <c r="AE183" s="97"/>
      <c r="AF183" s="104"/>
      <c r="AG183" s="91"/>
      <c r="AH183" s="94"/>
      <c r="AI183" s="94"/>
      <c r="AJ183" s="94"/>
      <c r="AK183" s="94"/>
      <c r="AL183" s="94" t="s">
        <v>220</v>
      </c>
      <c r="AM183" s="94"/>
      <c r="AN183" s="94"/>
      <c r="AO183" s="94"/>
      <c r="AP183" s="94"/>
      <c r="AQ183" s="94"/>
      <c r="AR183" s="94"/>
      <c r="AS183" s="94"/>
      <c r="AT183" s="94"/>
      <c r="AU183" s="95"/>
    </row>
    <row r="184" spans="1:49" s="3" customFormat="1" x14ac:dyDescent="0.2">
      <c r="A184" s="73">
        <v>30</v>
      </c>
      <c r="B184" s="108" t="str">
        <f t="shared" ref="B184:B185" si="65">HYPERLINK("Haendler\"&amp;A184&amp;".jpg",""&amp;A184)</f>
        <v>30</v>
      </c>
      <c r="C184" s="108" t="str">
        <f t="shared" ref="C184:C185" si="66">HYPERLINK("http://www.diekommunikationsfabrik.de\2017\12_Dezember_2\Haendler\"&amp;B184&amp;".jpg",""&amp;B184)</f>
        <v>30</v>
      </c>
      <c r="D184" s="115" t="s">
        <v>73</v>
      </c>
      <c r="E184" s="106" t="s">
        <v>128</v>
      </c>
      <c r="F184" s="107" t="s">
        <v>174</v>
      </c>
      <c r="G184" s="99"/>
      <c r="H184" s="96">
        <v>11590</v>
      </c>
      <c r="I184" s="93">
        <v>8880</v>
      </c>
      <c r="J184" s="100">
        <v>0.23382226056945643</v>
      </c>
      <c r="K184" s="90">
        <v>2710</v>
      </c>
      <c r="L184" s="90" t="s">
        <v>31</v>
      </c>
      <c r="M184" s="90"/>
      <c r="N184" s="98"/>
      <c r="O184" s="92"/>
      <c r="P184" s="90"/>
      <c r="Q184" s="93"/>
      <c r="R184" s="90"/>
      <c r="S184" s="90"/>
      <c r="T184" s="90"/>
      <c r="U184" s="90" t="s">
        <v>31</v>
      </c>
      <c r="V184" s="101"/>
      <c r="W184" s="102"/>
      <c r="X184" s="97"/>
      <c r="Y184" s="97"/>
      <c r="Z184" s="97"/>
      <c r="AA184" s="97"/>
      <c r="AB184" s="103"/>
      <c r="AC184" s="103"/>
      <c r="AD184" s="103"/>
      <c r="AE184" s="97"/>
      <c r="AF184" s="104"/>
      <c r="AG184" s="91" t="s">
        <v>220</v>
      </c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5"/>
      <c r="AV184" s="86"/>
      <c r="AW184" s="86"/>
    </row>
    <row r="185" spans="1:49" s="7" customFormat="1" ht="12.75" customHeight="1" x14ac:dyDescent="0.2">
      <c r="A185" s="77">
        <v>89</v>
      </c>
      <c r="B185" s="108" t="str">
        <f t="shared" si="65"/>
        <v>89</v>
      </c>
      <c r="C185" s="108" t="str">
        <f t="shared" si="66"/>
        <v>89</v>
      </c>
      <c r="D185" s="84" t="s">
        <v>73</v>
      </c>
      <c r="E185" s="4" t="s">
        <v>128</v>
      </c>
      <c r="F185" s="5" t="s">
        <v>174</v>
      </c>
      <c r="G185" s="99"/>
      <c r="H185" s="96">
        <v>11640</v>
      </c>
      <c r="I185" s="93">
        <v>7990</v>
      </c>
      <c r="J185" s="100">
        <v>0.31357388316151202</v>
      </c>
      <c r="K185" s="90">
        <v>3650</v>
      </c>
      <c r="L185" s="90" t="s">
        <v>31</v>
      </c>
      <c r="M185" s="90"/>
      <c r="N185" s="98"/>
      <c r="O185" s="92"/>
      <c r="P185" s="90"/>
      <c r="Q185" s="93"/>
      <c r="R185" s="90"/>
      <c r="S185" s="90"/>
      <c r="T185" s="90"/>
      <c r="U185" s="90" t="s">
        <v>31</v>
      </c>
      <c r="V185" s="101"/>
      <c r="W185" s="102"/>
      <c r="X185" s="97"/>
      <c r="Y185" s="97"/>
      <c r="Z185" s="97"/>
      <c r="AA185" s="97"/>
      <c r="AB185" s="103"/>
      <c r="AC185" s="103" t="s">
        <v>220</v>
      </c>
      <c r="AD185" s="103" t="s">
        <v>220</v>
      </c>
      <c r="AE185" s="97"/>
      <c r="AF185" s="104"/>
      <c r="AG185" s="91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 t="s">
        <v>220</v>
      </c>
      <c r="AT185" s="94"/>
      <c r="AU185" s="95"/>
    </row>
    <row r="186" spans="1:49" s="3" customFormat="1" x14ac:dyDescent="0.2">
      <c r="A186" s="77">
        <v>30</v>
      </c>
      <c r="B186" s="108" t="str">
        <f>HYPERLINK("Haendler\"&amp;A186&amp;".jpg",""&amp;A186)</f>
        <v>30</v>
      </c>
      <c r="C186" s="108" t="str">
        <f>HYPERLINK("http://www.diekommunikationsfabrik.de\2017\12_Dezember_2\Haendler\"&amp;B186&amp;".jpg",""&amp;B186)</f>
        <v>30</v>
      </c>
      <c r="D186" s="115" t="s">
        <v>77</v>
      </c>
      <c r="E186" s="106" t="s">
        <v>128</v>
      </c>
      <c r="F186" s="107" t="s">
        <v>205</v>
      </c>
      <c r="G186" s="99"/>
      <c r="H186" s="96">
        <v>21190</v>
      </c>
      <c r="I186" s="93">
        <v>17990</v>
      </c>
      <c r="J186" s="100">
        <v>0.15101462954223691</v>
      </c>
      <c r="K186" s="90">
        <v>3200</v>
      </c>
      <c r="L186" s="90" t="s">
        <v>31</v>
      </c>
      <c r="M186" s="90"/>
      <c r="N186" s="98"/>
      <c r="O186" s="92"/>
      <c r="P186" s="90"/>
      <c r="Q186" s="93"/>
      <c r="R186" s="90"/>
      <c r="S186" s="90"/>
      <c r="T186" s="90"/>
      <c r="U186" s="90" t="s">
        <v>31</v>
      </c>
      <c r="V186" s="101"/>
      <c r="W186" s="102"/>
      <c r="X186" s="97"/>
      <c r="Y186" s="97"/>
      <c r="Z186" s="97"/>
      <c r="AA186" s="97"/>
      <c r="AB186" s="103"/>
      <c r="AC186" s="103"/>
      <c r="AD186" s="103"/>
      <c r="AE186" s="97"/>
      <c r="AF186" s="104"/>
      <c r="AG186" s="91" t="s">
        <v>220</v>
      </c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5"/>
      <c r="AV186" s="86"/>
      <c r="AW186" s="86"/>
    </row>
    <row r="187" spans="1:49" s="3" customFormat="1" ht="12.75" customHeight="1" x14ac:dyDescent="0.2">
      <c r="A187" s="77">
        <v>30</v>
      </c>
      <c r="B187" s="108" t="str">
        <f>HYPERLINK("Haendler\"&amp;A187&amp;".jpg",""&amp;A187)</f>
        <v>30</v>
      </c>
      <c r="C187" s="108" t="str">
        <f>HYPERLINK("http://www.diekommunikationsfabrik.de\2017\12_Dezember_2\Haendler\"&amp;B187&amp;".jpg",""&amp;B187)</f>
        <v>30</v>
      </c>
      <c r="D187" s="115" t="s">
        <v>60</v>
      </c>
      <c r="E187" s="106" t="s">
        <v>128</v>
      </c>
      <c r="F187" s="107" t="s">
        <v>189</v>
      </c>
      <c r="G187" s="99"/>
      <c r="H187" s="96">
        <v>15490</v>
      </c>
      <c r="I187" s="93">
        <v>12580</v>
      </c>
      <c r="J187" s="100">
        <v>0.18786313750806971</v>
      </c>
      <c r="K187" s="90">
        <v>2910</v>
      </c>
      <c r="L187" s="90" t="s">
        <v>31</v>
      </c>
      <c r="M187" s="90"/>
      <c r="N187" s="98"/>
      <c r="O187" s="92"/>
      <c r="P187" s="90"/>
      <c r="Q187" s="93"/>
      <c r="R187" s="90"/>
      <c r="S187" s="90"/>
      <c r="T187" s="90"/>
      <c r="U187" s="90" t="s">
        <v>31</v>
      </c>
      <c r="V187" s="101"/>
      <c r="W187" s="102"/>
      <c r="X187" s="97"/>
      <c r="Y187" s="97"/>
      <c r="Z187" s="97"/>
      <c r="AA187" s="97"/>
      <c r="AB187" s="103"/>
      <c r="AC187" s="103"/>
      <c r="AD187" s="103"/>
      <c r="AE187" s="97"/>
      <c r="AF187" s="104"/>
      <c r="AG187" s="91" t="s">
        <v>220</v>
      </c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5"/>
      <c r="AV187" s="86"/>
      <c r="AW187" s="86"/>
    </row>
    <row r="188" spans="1:49" s="76" customFormat="1" x14ac:dyDescent="0.2">
      <c r="A188" s="73">
        <v>30</v>
      </c>
      <c r="B188" s="108" t="str">
        <f t="shared" ref="B188:B189" si="67">HYPERLINK("Haendler\"&amp;A188&amp;".jpg",""&amp;A188)</f>
        <v>30</v>
      </c>
      <c r="C188" s="108" t="str">
        <f t="shared" ref="C188:C189" si="68">HYPERLINK("http://www.diekommunikationsfabrik.de\2017\12_Dezember_2\Haendler\"&amp;B188&amp;".jpg",""&amp;B188)</f>
        <v>30</v>
      </c>
      <c r="D188" s="81" t="s">
        <v>60</v>
      </c>
      <c r="E188" s="74" t="s">
        <v>128</v>
      </c>
      <c r="F188" s="75" t="s">
        <v>129</v>
      </c>
      <c r="G188" s="99"/>
      <c r="H188" s="96">
        <v>15570</v>
      </c>
      <c r="I188" s="93">
        <v>13990</v>
      </c>
      <c r="J188" s="100">
        <v>0.1014771997430957</v>
      </c>
      <c r="K188" s="90">
        <v>1580</v>
      </c>
      <c r="L188" s="90" t="s">
        <v>31</v>
      </c>
      <c r="M188" s="90"/>
      <c r="N188" s="98"/>
      <c r="O188" s="92"/>
      <c r="P188" s="90"/>
      <c r="Q188" s="93"/>
      <c r="R188" s="90"/>
      <c r="S188" s="90"/>
      <c r="T188" s="90"/>
      <c r="U188" s="90" t="s">
        <v>31</v>
      </c>
      <c r="V188" s="101"/>
      <c r="W188" s="102"/>
      <c r="X188" s="97"/>
      <c r="Y188" s="97"/>
      <c r="Z188" s="97"/>
      <c r="AA188" s="97"/>
      <c r="AB188" s="103"/>
      <c r="AC188" s="103"/>
      <c r="AD188" s="103"/>
      <c r="AE188" s="97"/>
      <c r="AF188" s="104"/>
      <c r="AG188" s="91" t="s">
        <v>220</v>
      </c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5"/>
    </row>
    <row r="189" spans="1:49" s="82" customFormat="1" x14ac:dyDescent="0.2">
      <c r="A189" s="73">
        <v>76</v>
      </c>
      <c r="B189" s="108" t="str">
        <f t="shared" si="67"/>
        <v>76</v>
      </c>
      <c r="C189" s="108" t="str">
        <f t="shared" si="68"/>
        <v>76</v>
      </c>
      <c r="D189" s="81" t="s">
        <v>60</v>
      </c>
      <c r="E189" s="74" t="s">
        <v>128</v>
      </c>
      <c r="F189" s="75" t="s">
        <v>129</v>
      </c>
      <c r="G189" s="99"/>
      <c r="H189" s="96">
        <v>16520</v>
      </c>
      <c r="I189" s="93"/>
      <c r="J189" s="100" t="s">
        <v>31</v>
      </c>
      <c r="K189" s="90" t="s">
        <v>31</v>
      </c>
      <c r="L189" s="90" t="s">
        <v>31</v>
      </c>
      <c r="M189" s="90"/>
      <c r="N189" s="98" t="s">
        <v>221</v>
      </c>
      <c r="O189" s="92">
        <v>1.11E-2</v>
      </c>
      <c r="P189" s="90">
        <v>1111</v>
      </c>
      <c r="Q189" s="93">
        <v>139</v>
      </c>
      <c r="R189" s="90">
        <v>36</v>
      </c>
      <c r="S189" s="90"/>
      <c r="T189" s="90">
        <v>8920</v>
      </c>
      <c r="U189" s="90">
        <v>14896</v>
      </c>
      <c r="V189" s="101"/>
      <c r="W189" s="102"/>
      <c r="X189" s="97"/>
      <c r="Y189" s="97"/>
      <c r="Z189" s="97" t="s">
        <v>220</v>
      </c>
      <c r="AA189" s="97"/>
      <c r="AB189" s="103" t="s">
        <v>220</v>
      </c>
      <c r="AC189" s="103" t="s">
        <v>220</v>
      </c>
      <c r="AD189" s="103" t="s">
        <v>220</v>
      </c>
      <c r="AE189" s="97"/>
      <c r="AF189" s="104"/>
      <c r="AG189" s="91"/>
      <c r="AH189" s="94"/>
      <c r="AI189" s="94"/>
      <c r="AJ189" s="94"/>
      <c r="AK189" s="94"/>
      <c r="AL189" s="94"/>
      <c r="AM189" s="94"/>
      <c r="AN189" s="94" t="s">
        <v>220</v>
      </c>
      <c r="AO189" s="94"/>
      <c r="AP189" s="94"/>
      <c r="AQ189" s="94"/>
      <c r="AR189" s="94"/>
      <c r="AS189" s="94"/>
      <c r="AT189" s="94"/>
      <c r="AU189" s="95"/>
    </row>
    <row r="190" spans="1:49" s="3" customFormat="1" ht="12.75" customHeight="1" x14ac:dyDescent="0.2">
      <c r="A190" s="73">
        <v>55</v>
      </c>
      <c r="B190" s="108" t="str">
        <f t="shared" ref="B190" si="69">HYPERLINK("Haendler\"&amp;A190&amp;".jpg",""&amp;A190)</f>
        <v>55</v>
      </c>
      <c r="C190" s="108" t="str">
        <f t="shared" ref="C190" si="70">HYPERLINK("http://www.diekommunikationsfabrik.de\2017\12_Dezember_2\Haendler\"&amp;B190&amp;".jpg",""&amp;B190)</f>
        <v>55</v>
      </c>
      <c r="D190" s="84" t="s">
        <v>59</v>
      </c>
      <c r="E190" s="4" t="s">
        <v>130</v>
      </c>
      <c r="F190" s="5" t="s">
        <v>204</v>
      </c>
      <c r="G190" s="99"/>
      <c r="H190" s="96">
        <v>24190</v>
      </c>
      <c r="I190" s="93"/>
      <c r="J190" s="100" t="s">
        <v>31</v>
      </c>
      <c r="K190" s="90" t="s">
        <v>31</v>
      </c>
      <c r="L190" s="90">
        <v>2000</v>
      </c>
      <c r="M190" s="90"/>
      <c r="N190" s="98"/>
      <c r="O190" s="92"/>
      <c r="P190" s="90"/>
      <c r="Q190" s="93"/>
      <c r="R190" s="90"/>
      <c r="S190" s="90"/>
      <c r="T190" s="90"/>
      <c r="U190" s="90" t="s">
        <v>31</v>
      </c>
      <c r="V190" s="101" t="s">
        <v>31</v>
      </c>
      <c r="W190" s="102"/>
      <c r="X190" s="97" t="s">
        <v>219</v>
      </c>
      <c r="Y190" s="97"/>
      <c r="Z190" s="97"/>
      <c r="AA190" s="97"/>
      <c r="AB190" s="103"/>
      <c r="AC190" s="103"/>
      <c r="AD190" s="103"/>
      <c r="AE190" s="97"/>
      <c r="AF190" s="104"/>
      <c r="AG190" s="91"/>
      <c r="AH190" s="94" t="s">
        <v>220</v>
      </c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5"/>
    </row>
    <row r="191" spans="1:49" s="86" customFormat="1" x14ac:dyDescent="0.2">
      <c r="A191" s="120">
        <v>99</v>
      </c>
      <c r="B191" s="108" t="str">
        <f>HYPERLINK("Haendler\"&amp;A191&amp;".jpg",""&amp;A191)</f>
        <v>99</v>
      </c>
      <c r="C191" s="108" t="str">
        <f>HYPERLINK("http://www.diekommunikationsfabrik.de\2017\12_Dezember_2\Haendler\"&amp;B191&amp;".jpg",""&amp;B191)</f>
        <v>99</v>
      </c>
      <c r="D191" s="84" t="s">
        <v>59</v>
      </c>
      <c r="E191" s="87" t="s">
        <v>130</v>
      </c>
      <c r="F191" s="88" t="s">
        <v>162</v>
      </c>
      <c r="G191" s="99" t="s">
        <v>242</v>
      </c>
      <c r="H191" s="96">
        <v>28090</v>
      </c>
      <c r="I191" s="93"/>
      <c r="J191" s="100" t="s">
        <v>31</v>
      </c>
      <c r="K191" s="90" t="s">
        <v>31</v>
      </c>
      <c r="L191" s="90">
        <v>7050</v>
      </c>
      <c r="M191" s="90" t="s">
        <v>220</v>
      </c>
      <c r="N191" s="98" t="s">
        <v>218</v>
      </c>
      <c r="O191" s="92"/>
      <c r="P191" s="90">
        <v>1E-4</v>
      </c>
      <c r="Q191" s="93">
        <v>177.31</v>
      </c>
      <c r="R191" s="90">
        <v>36</v>
      </c>
      <c r="S191" s="90">
        <v>10000</v>
      </c>
      <c r="T191" s="90"/>
      <c r="U191" s="90" t="s">
        <v>31</v>
      </c>
      <c r="V191" s="101">
        <v>0.76695289886820006</v>
      </c>
      <c r="W191" s="102"/>
      <c r="X191" s="97" t="s">
        <v>219</v>
      </c>
      <c r="Y191" s="97"/>
      <c r="Z191" s="97"/>
      <c r="AA191" s="97"/>
      <c r="AB191" s="103" t="s">
        <v>220</v>
      </c>
      <c r="AC191" s="103" t="s">
        <v>220</v>
      </c>
      <c r="AD191" s="103" t="s">
        <v>220</v>
      </c>
      <c r="AE191" s="97" t="s">
        <v>225</v>
      </c>
      <c r="AF191" s="104"/>
      <c r="AG191" s="91"/>
      <c r="AH191" s="94" t="s">
        <v>220</v>
      </c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5"/>
    </row>
    <row r="192" spans="1:49" s="86" customFormat="1" x14ac:dyDescent="0.2">
      <c r="A192" s="120">
        <v>17</v>
      </c>
      <c r="B192" s="108" t="str">
        <f>HYPERLINK("Haendler\"&amp;A192&amp;".jpg",""&amp;A192)</f>
        <v>17</v>
      </c>
      <c r="C192" s="108" t="str">
        <f>HYPERLINK("http://www.diekommunikationsfabrik.de\2017\12_Dezember_2\Haendler\"&amp;B192&amp;".jpg",""&amp;B192)</f>
        <v>17</v>
      </c>
      <c r="D192" s="84" t="s">
        <v>62</v>
      </c>
      <c r="E192" s="87" t="s">
        <v>130</v>
      </c>
      <c r="F192" s="88" t="s">
        <v>187</v>
      </c>
      <c r="G192" s="99" t="s">
        <v>242</v>
      </c>
      <c r="H192" s="96">
        <v>34465</v>
      </c>
      <c r="I192" s="93">
        <v>24990</v>
      </c>
      <c r="J192" s="100">
        <v>0.14434933991005366</v>
      </c>
      <c r="K192" s="90">
        <v>9475</v>
      </c>
      <c r="L192" s="90">
        <v>4500</v>
      </c>
      <c r="M192" s="90"/>
      <c r="N192" s="98"/>
      <c r="O192" s="92"/>
      <c r="P192" s="90"/>
      <c r="Q192" s="93"/>
      <c r="R192" s="90"/>
      <c r="S192" s="90"/>
      <c r="T192" s="90"/>
      <c r="U192" s="90" t="s">
        <v>31</v>
      </c>
      <c r="V192" s="101" t="s">
        <v>31</v>
      </c>
      <c r="W192" s="102" t="s">
        <v>220</v>
      </c>
      <c r="X192" s="97"/>
      <c r="Y192" s="97"/>
      <c r="Z192" s="97"/>
      <c r="AA192" s="97"/>
      <c r="AB192" s="103"/>
      <c r="AC192" s="103" t="s">
        <v>220</v>
      </c>
      <c r="AD192" s="103"/>
      <c r="AE192" s="97"/>
      <c r="AF192" s="104"/>
      <c r="AG192" s="91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 t="s">
        <v>220</v>
      </c>
      <c r="AT192" s="94"/>
      <c r="AU192" s="95"/>
    </row>
    <row r="193" spans="1:47" s="86" customFormat="1" x14ac:dyDescent="0.2">
      <c r="A193" s="120">
        <v>18</v>
      </c>
      <c r="B193" s="108" t="str">
        <f>HYPERLINK("Haendler\"&amp;A193&amp;".jpg",""&amp;A193)</f>
        <v>18</v>
      </c>
      <c r="C193" s="108" t="str">
        <f>HYPERLINK("http://www.diekommunikationsfabrik.de\2017\12_Dezember_2\Haendler\"&amp;B193&amp;".jpg",""&amp;B193)</f>
        <v>18</v>
      </c>
      <c r="D193" s="84" t="s">
        <v>80</v>
      </c>
      <c r="E193" s="87" t="s">
        <v>130</v>
      </c>
      <c r="F193" s="88" t="s">
        <v>206</v>
      </c>
      <c r="G193" s="99" t="s">
        <v>243</v>
      </c>
      <c r="H193" s="96">
        <v>29260</v>
      </c>
      <c r="I193" s="93">
        <v>19157</v>
      </c>
      <c r="J193" s="100">
        <v>0.12997265892002735</v>
      </c>
      <c r="K193" s="90">
        <v>13673</v>
      </c>
      <c r="L193" s="90">
        <v>9870</v>
      </c>
      <c r="M193" s="90" t="s">
        <v>220</v>
      </c>
      <c r="N193" s="98" t="s">
        <v>221</v>
      </c>
      <c r="O193" s="92">
        <v>2.9899999999999999E-2</v>
      </c>
      <c r="P193" s="90">
        <v>5059</v>
      </c>
      <c r="Q193" s="93">
        <v>145</v>
      </c>
      <c r="R193" s="90">
        <v>36</v>
      </c>
      <c r="S193" s="90"/>
      <c r="T193" s="90">
        <v>12281</v>
      </c>
      <c r="U193" s="90">
        <v>22415</v>
      </c>
      <c r="V193" s="101"/>
      <c r="W193" s="102"/>
      <c r="X193" s="97"/>
      <c r="Y193" s="97"/>
      <c r="Z193" s="97"/>
      <c r="AA193" s="97"/>
      <c r="AB193" s="103"/>
      <c r="AC193" s="103"/>
      <c r="AD193" s="103"/>
      <c r="AE193" s="97"/>
      <c r="AF193" s="104"/>
      <c r="AG193" s="91"/>
      <c r="AH193" s="94" t="s">
        <v>220</v>
      </c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5"/>
    </row>
    <row r="194" spans="1:47" s="3" customFormat="1" x14ac:dyDescent="0.2">
      <c r="A194" s="73">
        <v>55</v>
      </c>
      <c r="B194" s="108" t="str">
        <f t="shared" ref="B194:B196" si="71">HYPERLINK("Haendler\"&amp;A194&amp;".jpg",""&amp;A194)</f>
        <v>55</v>
      </c>
      <c r="C194" s="108" t="str">
        <f t="shared" ref="C194:C196" si="72">HYPERLINK("http://www.diekommunikationsfabrik.de\2017\12_Dezember_2\Haendler\"&amp;B194&amp;".jpg",""&amp;B194)</f>
        <v>55</v>
      </c>
      <c r="D194" s="84" t="s">
        <v>77</v>
      </c>
      <c r="E194" s="87" t="s">
        <v>130</v>
      </c>
      <c r="F194" s="88" t="s">
        <v>132</v>
      </c>
      <c r="G194" s="99"/>
      <c r="H194" s="96">
        <v>34040</v>
      </c>
      <c r="I194" s="93"/>
      <c r="J194" s="100" t="s">
        <v>31</v>
      </c>
      <c r="K194" s="90" t="s">
        <v>31</v>
      </c>
      <c r="L194" s="90">
        <v>2000</v>
      </c>
      <c r="M194" s="90"/>
      <c r="N194" s="98"/>
      <c r="O194" s="92"/>
      <c r="P194" s="90"/>
      <c r="Q194" s="93"/>
      <c r="R194" s="90"/>
      <c r="S194" s="90"/>
      <c r="T194" s="90"/>
      <c r="U194" s="90" t="s">
        <v>31</v>
      </c>
      <c r="V194" s="101" t="s">
        <v>31</v>
      </c>
      <c r="W194" s="102"/>
      <c r="X194" s="97" t="s">
        <v>219</v>
      </c>
      <c r="Y194" s="97"/>
      <c r="Z194" s="97"/>
      <c r="AA194" s="97"/>
      <c r="AB194" s="103"/>
      <c r="AC194" s="103"/>
      <c r="AD194" s="103"/>
      <c r="AE194" s="97"/>
      <c r="AF194" s="104"/>
      <c r="AG194" s="91"/>
      <c r="AH194" s="94" t="s">
        <v>220</v>
      </c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5"/>
    </row>
    <row r="195" spans="1:47" s="7" customFormat="1" x14ac:dyDescent="0.2">
      <c r="A195" s="73">
        <v>69</v>
      </c>
      <c r="B195" s="108" t="str">
        <f t="shared" si="71"/>
        <v>69</v>
      </c>
      <c r="C195" s="108" t="str">
        <f t="shared" si="72"/>
        <v>69</v>
      </c>
      <c r="D195" s="84" t="s">
        <v>77</v>
      </c>
      <c r="E195" s="87" t="s">
        <v>130</v>
      </c>
      <c r="F195" s="88" t="s">
        <v>132</v>
      </c>
      <c r="G195" s="99" t="s">
        <v>231</v>
      </c>
      <c r="H195" s="96">
        <v>33679</v>
      </c>
      <c r="I195" s="93">
        <v>24990</v>
      </c>
      <c r="J195" s="100">
        <v>0.168918317052169</v>
      </c>
      <c r="K195" s="90">
        <v>8689</v>
      </c>
      <c r="L195" s="90">
        <v>3000</v>
      </c>
      <c r="M195" s="90"/>
      <c r="N195" s="98"/>
      <c r="O195" s="92"/>
      <c r="P195" s="90"/>
      <c r="Q195" s="93"/>
      <c r="R195" s="90"/>
      <c r="S195" s="90"/>
      <c r="T195" s="90"/>
      <c r="U195" s="90" t="s">
        <v>31</v>
      </c>
      <c r="V195" s="101" t="s">
        <v>31</v>
      </c>
      <c r="W195" s="102"/>
      <c r="X195" s="97"/>
      <c r="Y195" s="97"/>
      <c r="Z195" s="97"/>
      <c r="AA195" s="97"/>
      <c r="AB195" s="103" t="s">
        <v>220</v>
      </c>
      <c r="AC195" s="103" t="s">
        <v>220</v>
      </c>
      <c r="AD195" s="103" t="s">
        <v>220</v>
      </c>
      <c r="AE195" s="97"/>
      <c r="AF195" s="104"/>
      <c r="AG195" s="91"/>
      <c r="AH195" s="94" t="s">
        <v>220</v>
      </c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5"/>
    </row>
    <row r="196" spans="1:47" s="7" customFormat="1" x14ac:dyDescent="0.2">
      <c r="A196" s="91">
        <v>157</v>
      </c>
      <c r="B196" s="108" t="str">
        <f t="shared" si="71"/>
        <v>157</v>
      </c>
      <c r="C196" s="108" t="str">
        <f t="shared" si="72"/>
        <v>157</v>
      </c>
      <c r="D196" s="84" t="s">
        <v>77</v>
      </c>
      <c r="E196" s="87" t="s">
        <v>130</v>
      </c>
      <c r="F196" s="88" t="s">
        <v>132</v>
      </c>
      <c r="G196" s="99"/>
      <c r="H196" s="96">
        <v>28690</v>
      </c>
      <c r="I196" s="93">
        <v>24490</v>
      </c>
      <c r="J196" s="100">
        <v>0.14639247124433599</v>
      </c>
      <c r="K196" s="90">
        <v>4200</v>
      </c>
      <c r="L196" s="90" t="s">
        <v>31</v>
      </c>
      <c r="M196" s="90"/>
      <c r="N196" s="98"/>
      <c r="O196" s="92"/>
      <c r="P196" s="90"/>
      <c r="Q196" s="93"/>
      <c r="R196" s="90"/>
      <c r="S196" s="90"/>
      <c r="T196" s="90"/>
      <c r="U196" s="90" t="s">
        <v>31</v>
      </c>
      <c r="V196" s="101" t="s">
        <v>31</v>
      </c>
      <c r="W196" s="102"/>
      <c r="X196" s="97"/>
      <c r="Y196" s="97"/>
      <c r="Z196" s="97"/>
      <c r="AA196" s="97"/>
      <c r="AB196" s="103"/>
      <c r="AC196" s="103" t="s">
        <v>220</v>
      </c>
      <c r="AD196" s="103"/>
      <c r="AE196" s="97"/>
      <c r="AF196" s="104"/>
      <c r="AG196" s="91"/>
      <c r="AH196" s="94"/>
      <c r="AI196" s="94"/>
      <c r="AJ196" s="94"/>
      <c r="AK196" s="94"/>
      <c r="AL196" s="94" t="s">
        <v>220</v>
      </c>
      <c r="AM196" s="94"/>
      <c r="AN196" s="94"/>
      <c r="AO196" s="94"/>
      <c r="AP196" s="94"/>
      <c r="AQ196" s="94"/>
      <c r="AR196" s="94"/>
      <c r="AS196" s="94"/>
      <c r="AT196" s="94"/>
      <c r="AU196" s="95"/>
    </row>
    <row r="197" spans="1:47" s="89" customFormat="1" x14ac:dyDescent="0.2">
      <c r="A197" s="73">
        <v>55</v>
      </c>
      <c r="B197" s="108" t="str">
        <f>HYPERLINK("Haendler\"&amp;A197&amp;".jpg",""&amp;A197)</f>
        <v>55</v>
      </c>
      <c r="C197" s="108" t="str">
        <f>HYPERLINK("http://www.diekommunikationsfabrik.de\2017\12_Dezember_2\Haendler\"&amp;B197&amp;".jpg",""&amp;B197)</f>
        <v>55</v>
      </c>
      <c r="D197" s="84" t="s">
        <v>173</v>
      </c>
      <c r="E197" s="87" t="s">
        <v>130</v>
      </c>
      <c r="F197" s="88" t="s">
        <v>199</v>
      </c>
      <c r="G197" s="99"/>
      <c r="H197" s="96">
        <v>28090</v>
      </c>
      <c r="I197" s="93"/>
      <c r="J197" s="100" t="s">
        <v>31</v>
      </c>
      <c r="K197" s="90" t="s">
        <v>31</v>
      </c>
      <c r="L197" s="90">
        <v>2000</v>
      </c>
      <c r="M197" s="90"/>
      <c r="N197" s="98"/>
      <c r="O197" s="92"/>
      <c r="P197" s="90"/>
      <c r="Q197" s="93"/>
      <c r="R197" s="90"/>
      <c r="S197" s="90"/>
      <c r="T197" s="90"/>
      <c r="U197" s="90" t="s">
        <v>31</v>
      </c>
      <c r="V197" s="101" t="s">
        <v>31</v>
      </c>
      <c r="W197" s="102"/>
      <c r="X197" s="97" t="s">
        <v>219</v>
      </c>
      <c r="Y197" s="97"/>
      <c r="Z197" s="97"/>
      <c r="AA197" s="97"/>
      <c r="AB197" s="103"/>
      <c r="AC197" s="103"/>
      <c r="AD197" s="103"/>
      <c r="AE197" s="97"/>
      <c r="AF197" s="104"/>
      <c r="AG197" s="91"/>
      <c r="AH197" s="94" t="s">
        <v>220</v>
      </c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5"/>
    </row>
    <row r="198" spans="1:47" s="3" customFormat="1" x14ac:dyDescent="0.2">
      <c r="A198" s="73">
        <v>55</v>
      </c>
      <c r="B198" s="108" t="str">
        <f t="shared" ref="B198:B199" si="73">HYPERLINK("Haendler\"&amp;A198&amp;".jpg",""&amp;A198)</f>
        <v>55</v>
      </c>
      <c r="C198" s="108" t="str">
        <f t="shared" ref="C198:C199" si="74">HYPERLINK("http://www.diekommunikationsfabrik.de\2017\12_Dezember_2\Haendler\"&amp;B198&amp;".jpg",""&amp;B198)</f>
        <v>55</v>
      </c>
      <c r="D198" s="84" t="s">
        <v>60</v>
      </c>
      <c r="E198" s="87" t="s">
        <v>130</v>
      </c>
      <c r="F198" s="88" t="s">
        <v>133</v>
      </c>
      <c r="G198" s="99"/>
      <c r="H198" s="96">
        <v>18690</v>
      </c>
      <c r="I198" s="93"/>
      <c r="J198" s="100" t="s">
        <v>31</v>
      </c>
      <c r="K198" s="90" t="s">
        <v>31</v>
      </c>
      <c r="L198" s="90">
        <v>2000</v>
      </c>
      <c r="M198" s="90"/>
      <c r="N198" s="98"/>
      <c r="O198" s="92"/>
      <c r="P198" s="90"/>
      <c r="Q198" s="93"/>
      <c r="R198" s="90"/>
      <c r="S198" s="90"/>
      <c r="T198" s="90"/>
      <c r="U198" s="90" t="s">
        <v>31</v>
      </c>
      <c r="V198" s="101" t="s">
        <v>31</v>
      </c>
      <c r="W198" s="102"/>
      <c r="X198" s="97" t="s">
        <v>219</v>
      </c>
      <c r="Y198" s="97"/>
      <c r="Z198" s="97"/>
      <c r="AA198" s="97"/>
      <c r="AB198" s="103"/>
      <c r="AC198" s="103"/>
      <c r="AD198" s="103"/>
      <c r="AE198" s="97"/>
      <c r="AF198" s="104"/>
      <c r="AG198" s="91"/>
      <c r="AH198" s="94" t="s">
        <v>220</v>
      </c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5"/>
    </row>
    <row r="199" spans="1:47" s="7" customFormat="1" x14ac:dyDescent="0.2">
      <c r="A199" s="73">
        <v>113</v>
      </c>
      <c r="B199" s="108" t="str">
        <f t="shared" si="73"/>
        <v>113</v>
      </c>
      <c r="C199" s="108" t="str">
        <f t="shared" si="74"/>
        <v>113</v>
      </c>
      <c r="D199" s="84" t="s">
        <v>60</v>
      </c>
      <c r="E199" s="87" t="s">
        <v>130</v>
      </c>
      <c r="F199" s="88" t="s">
        <v>133</v>
      </c>
      <c r="G199" s="99"/>
      <c r="H199" s="96">
        <v>15640</v>
      </c>
      <c r="I199" s="93">
        <v>11490</v>
      </c>
      <c r="J199" s="100">
        <v>0.26534526854219948</v>
      </c>
      <c r="K199" s="90">
        <v>4150</v>
      </c>
      <c r="L199" s="90" t="s">
        <v>31</v>
      </c>
      <c r="M199" s="90"/>
      <c r="N199" s="98"/>
      <c r="O199" s="92"/>
      <c r="P199" s="90"/>
      <c r="Q199" s="93"/>
      <c r="R199" s="90"/>
      <c r="S199" s="90"/>
      <c r="T199" s="90"/>
      <c r="U199" s="90" t="s">
        <v>31</v>
      </c>
      <c r="V199" s="101" t="s">
        <v>31</v>
      </c>
      <c r="W199" s="102"/>
      <c r="X199" s="97"/>
      <c r="Y199" s="97"/>
      <c r="Z199" s="97"/>
      <c r="AA199" s="97"/>
      <c r="AB199" s="103"/>
      <c r="AC199" s="103" t="s">
        <v>220</v>
      </c>
      <c r="AD199" s="103" t="s">
        <v>220</v>
      </c>
      <c r="AE199" s="97"/>
      <c r="AF199" s="104"/>
      <c r="AG199" s="91"/>
      <c r="AH199" s="94"/>
      <c r="AI199" s="94"/>
      <c r="AJ199" s="94"/>
      <c r="AK199" s="94"/>
      <c r="AL199" s="94" t="s">
        <v>220</v>
      </c>
      <c r="AM199" s="94"/>
      <c r="AN199" s="94"/>
      <c r="AO199" s="94"/>
      <c r="AP199" s="94"/>
      <c r="AQ199" s="94"/>
      <c r="AR199" s="94"/>
      <c r="AS199" s="94"/>
      <c r="AT199" s="94"/>
      <c r="AU199" s="95"/>
    </row>
    <row r="200" spans="1:47" s="3" customFormat="1" ht="12.75" customHeight="1" x14ac:dyDescent="0.2">
      <c r="A200" s="91">
        <v>56</v>
      </c>
      <c r="B200" s="108" t="str">
        <f>HYPERLINK("Haendler\"&amp;A200&amp;".jpg",""&amp;A200)</f>
        <v>56</v>
      </c>
      <c r="C200" s="108" t="str">
        <f>HYPERLINK("http://www.diekommunikationsfabrik.de\2017\12_Dezember_2\Haendler\"&amp;B200&amp;".jpg",""&amp;B200)</f>
        <v>56</v>
      </c>
      <c r="D200" s="85" t="s">
        <v>77</v>
      </c>
      <c r="E200" s="87" t="s">
        <v>134</v>
      </c>
      <c r="F200" s="88" t="s">
        <v>216</v>
      </c>
      <c r="G200" s="99"/>
      <c r="H200" s="96">
        <v>32050</v>
      </c>
      <c r="I200" s="93">
        <v>29900</v>
      </c>
      <c r="J200" s="100">
        <v>6.7082683307332289E-2</v>
      </c>
      <c r="K200" s="90">
        <v>2150</v>
      </c>
      <c r="L200" s="90" t="s">
        <v>31</v>
      </c>
      <c r="M200" s="90"/>
      <c r="N200" s="98"/>
      <c r="O200" s="92"/>
      <c r="P200" s="90"/>
      <c r="Q200" s="93"/>
      <c r="R200" s="90"/>
      <c r="S200" s="90"/>
      <c r="T200" s="90"/>
      <c r="U200" s="90" t="s">
        <v>31</v>
      </c>
      <c r="V200" s="101"/>
      <c r="W200" s="102"/>
      <c r="X200" s="97"/>
      <c r="Y200" s="97"/>
      <c r="Z200" s="97"/>
      <c r="AA200" s="97"/>
      <c r="AB200" s="103"/>
      <c r="AC200" s="103"/>
      <c r="AD200" s="103"/>
      <c r="AE200" s="97"/>
      <c r="AF200" s="104"/>
      <c r="AG200" s="91"/>
      <c r="AH200" s="94"/>
      <c r="AI200" s="94"/>
      <c r="AJ200" s="94"/>
      <c r="AK200" s="94" t="s">
        <v>220</v>
      </c>
      <c r="AL200" s="94"/>
      <c r="AM200" s="94" t="s">
        <v>220</v>
      </c>
      <c r="AN200" s="94"/>
      <c r="AO200" s="94"/>
      <c r="AP200" s="94"/>
      <c r="AQ200" s="94"/>
      <c r="AR200" s="94"/>
      <c r="AS200" s="94"/>
      <c r="AT200" s="94"/>
      <c r="AU200" s="95"/>
    </row>
    <row r="201" spans="1:47" s="3" customFormat="1" x14ac:dyDescent="0.2">
      <c r="A201" s="73">
        <v>3</v>
      </c>
      <c r="B201" s="108" t="str">
        <f t="shared" ref="B201:B202" si="75">HYPERLINK("Haendler\"&amp;A201&amp;".jpg",""&amp;A201)</f>
        <v>3</v>
      </c>
      <c r="C201" s="108" t="str">
        <f t="shared" ref="C201:C202" si="76">HYPERLINK("http://www.diekommunikationsfabrik.de\2017\12_Dezember_2\Haendler\"&amp;B201&amp;".jpg",""&amp;B201)</f>
        <v>3</v>
      </c>
      <c r="D201" s="84" t="s">
        <v>62</v>
      </c>
      <c r="E201" s="87" t="s">
        <v>134</v>
      </c>
      <c r="F201" s="75" t="s">
        <v>161</v>
      </c>
      <c r="G201" s="99"/>
      <c r="H201" s="96">
        <v>35040</v>
      </c>
      <c r="I201" s="93"/>
      <c r="J201" s="100" t="s">
        <v>31</v>
      </c>
      <c r="K201" s="90" t="s">
        <v>31</v>
      </c>
      <c r="L201" s="90" t="s">
        <v>31</v>
      </c>
      <c r="M201" s="90"/>
      <c r="N201" s="98" t="s">
        <v>218</v>
      </c>
      <c r="O201" s="92"/>
      <c r="P201" s="90">
        <v>1.0000000000000001E-5</v>
      </c>
      <c r="Q201" s="93">
        <v>199</v>
      </c>
      <c r="R201" s="90">
        <v>24</v>
      </c>
      <c r="S201" s="90">
        <v>10000</v>
      </c>
      <c r="T201" s="90"/>
      <c r="U201" s="90" t="s">
        <v>31</v>
      </c>
      <c r="V201" s="101">
        <v>0.86092020937682001</v>
      </c>
      <c r="W201" s="102"/>
      <c r="X201" s="97"/>
      <c r="Y201" s="97"/>
      <c r="Z201" s="97" t="s">
        <v>220</v>
      </c>
      <c r="AA201" s="97"/>
      <c r="AB201" s="103"/>
      <c r="AC201" s="103" t="s">
        <v>220</v>
      </c>
      <c r="AD201" s="103"/>
      <c r="AE201" s="97"/>
      <c r="AF201" s="104"/>
      <c r="AG201" s="91"/>
      <c r="AH201" s="94"/>
      <c r="AI201" s="94"/>
      <c r="AJ201" s="94"/>
      <c r="AK201" s="94"/>
      <c r="AL201" s="94"/>
      <c r="AM201" s="94" t="s">
        <v>220</v>
      </c>
      <c r="AN201" s="94"/>
      <c r="AO201" s="94"/>
      <c r="AP201" s="94"/>
      <c r="AQ201" s="94"/>
      <c r="AR201" s="94"/>
      <c r="AS201" s="94"/>
      <c r="AT201" s="94"/>
      <c r="AU201" s="95"/>
    </row>
    <row r="202" spans="1:47" s="86" customFormat="1" x14ac:dyDescent="0.2">
      <c r="A202" s="73">
        <v>150</v>
      </c>
      <c r="B202" s="108" t="str">
        <f t="shared" si="75"/>
        <v>150</v>
      </c>
      <c r="C202" s="108" t="str">
        <f t="shared" si="76"/>
        <v>150</v>
      </c>
      <c r="D202" s="84" t="s">
        <v>62</v>
      </c>
      <c r="E202" s="87" t="s">
        <v>134</v>
      </c>
      <c r="F202" s="75" t="s">
        <v>161</v>
      </c>
      <c r="G202" s="99"/>
      <c r="H202" s="96">
        <v>25550</v>
      </c>
      <c r="I202" s="93">
        <v>19990</v>
      </c>
      <c r="J202" s="100">
        <v>0.21761252446183954</v>
      </c>
      <c r="K202" s="90">
        <v>5560</v>
      </c>
      <c r="L202" s="90" t="s">
        <v>31</v>
      </c>
      <c r="M202" s="90"/>
      <c r="N202" s="98"/>
      <c r="O202" s="92"/>
      <c r="P202" s="90"/>
      <c r="Q202" s="93"/>
      <c r="R202" s="90"/>
      <c r="S202" s="90"/>
      <c r="T202" s="90"/>
      <c r="U202" s="90" t="s">
        <v>31</v>
      </c>
      <c r="V202" s="101"/>
      <c r="W202" s="102"/>
      <c r="X202" s="97"/>
      <c r="Y202" s="97"/>
      <c r="Z202" s="97"/>
      <c r="AA202" s="97"/>
      <c r="AB202" s="103" t="s">
        <v>220</v>
      </c>
      <c r="AC202" s="103" t="s">
        <v>220</v>
      </c>
      <c r="AD202" s="103"/>
      <c r="AE202" s="97"/>
      <c r="AF202" s="104"/>
      <c r="AG202" s="91"/>
      <c r="AH202" s="94"/>
      <c r="AI202" s="94"/>
      <c r="AJ202" s="94"/>
      <c r="AK202" s="94" t="s">
        <v>220</v>
      </c>
      <c r="AL202" s="94"/>
      <c r="AM202" s="94"/>
      <c r="AN202" s="94"/>
      <c r="AO202" s="94"/>
      <c r="AP202" s="94"/>
      <c r="AQ202" s="94"/>
      <c r="AR202" s="94"/>
      <c r="AS202" s="94"/>
      <c r="AT202" s="94"/>
      <c r="AU202" s="95"/>
    </row>
    <row r="203" spans="1:47" s="3" customFormat="1" x14ac:dyDescent="0.2">
      <c r="A203" s="73">
        <v>301</v>
      </c>
      <c r="B203" s="108" t="str">
        <f t="shared" ref="B203:B204" si="77">HYPERLINK("Haendler\"&amp;A203&amp;".jpg",""&amp;A203)</f>
        <v>301</v>
      </c>
      <c r="C203" s="108" t="str">
        <f t="shared" ref="C203:C204" si="78">HYPERLINK("http://www.diekommunikationsfabrik.de\2017\12_Dezember_2\Haendler\"&amp;B203&amp;".jpg",""&amp;B203)</f>
        <v>301</v>
      </c>
      <c r="D203" s="80" t="s">
        <v>59</v>
      </c>
      <c r="E203" s="87" t="s">
        <v>135</v>
      </c>
      <c r="F203" s="88" t="s">
        <v>186</v>
      </c>
      <c r="G203" s="99"/>
      <c r="H203" s="96">
        <v>23880</v>
      </c>
      <c r="I203" s="93">
        <v>16490</v>
      </c>
      <c r="J203" s="100">
        <v>0.10008375209380234</v>
      </c>
      <c r="K203" s="90">
        <v>7390</v>
      </c>
      <c r="L203" s="90">
        <v>5000</v>
      </c>
      <c r="M203" s="90"/>
      <c r="N203" s="98"/>
      <c r="O203" s="92"/>
      <c r="P203" s="90"/>
      <c r="Q203" s="93"/>
      <c r="R203" s="90"/>
      <c r="S203" s="90"/>
      <c r="T203" s="90"/>
      <c r="U203" s="90" t="s">
        <v>31</v>
      </c>
      <c r="V203" s="101"/>
      <c r="W203" s="102"/>
      <c r="X203" s="97" t="s">
        <v>219</v>
      </c>
      <c r="Y203" s="97"/>
      <c r="Z203" s="97"/>
      <c r="AA203" s="97"/>
      <c r="AB203" s="103"/>
      <c r="AC203" s="103"/>
      <c r="AD203" s="103"/>
      <c r="AE203" s="97" t="s">
        <v>225</v>
      </c>
      <c r="AF203" s="104" t="s">
        <v>220</v>
      </c>
      <c r="AG203" s="91"/>
      <c r="AH203" s="94"/>
      <c r="AI203" s="94" t="s">
        <v>220</v>
      </c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5"/>
    </row>
    <row r="204" spans="1:47" s="7" customFormat="1" x14ac:dyDescent="0.2">
      <c r="A204" s="73">
        <v>211</v>
      </c>
      <c r="B204" s="108" t="str">
        <f t="shared" si="77"/>
        <v>211</v>
      </c>
      <c r="C204" s="108" t="str">
        <f t="shared" si="78"/>
        <v>211</v>
      </c>
      <c r="D204" s="80" t="s">
        <v>59</v>
      </c>
      <c r="E204" s="87" t="s">
        <v>135</v>
      </c>
      <c r="F204" s="88" t="s">
        <v>186</v>
      </c>
      <c r="G204" s="99"/>
      <c r="H204" s="96" t="s">
        <v>31</v>
      </c>
      <c r="I204" s="93"/>
      <c r="J204" s="100" t="s">
        <v>31</v>
      </c>
      <c r="K204" s="90">
        <v>6000</v>
      </c>
      <c r="L204" s="90" t="s">
        <v>31</v>
      </c>
      <c r="M204" s="90"/>
      <c r="N204" s="98"/>
      <c r="O204" s="92"/>
      <c r="P204" s="90"/>
      <c r="Q204" s="93"/>
      <c r="R204" s="90"/>
      <c r="S204" s="90"/>
      <c r="T204" s="90"/>
      <c r="U204" s="90" t="s">
        <v>31</v>
      </c>
      <c r="V204" s="101" t="s">
        <v>31</v>
      </c>
      <c r="W204" s="102"/>
      <c r="X204" s="97"/>
      <c r="Y204" s="97"/>
      <c r="Z204" s="97"/>
      <c r="AA204" s="97"/>
      <c r="AB204" s="103"/>
      <c r="AC204" s="103"/>
      <c r="AD204" s="103"/>
      <c r="AE204" s="97"/>
      <c r="AF204" s="104"/>
      <c r="AG204" s="91"/>
      <c r="AH204" s="94"/>
      <c r="AI204" s="94"/>
      <c r="AJ204" s="94"/>
      <c r="AK204" s="94" t="s">
        <v>220</v>
      </c>
      <c r="AL204" s="94"/>
      <c r="AM204" s="94"/>
      <c r="AN204" s="94"/>
      <c r="AO204" s="94"/>
      <c r="AP204" s="94"/>
      <c r="AQ204" s="94"/>
      <c r="AR204" s="94"/>
      <c r="AS204" s="94"/>
      <c r="AT204" s="94"/>
      <c r="AU204" s="95"/>
    </row>
    <row r="205" spans="1:47" s="3" customFormat="1" ht="12.75" customHeight="1" x14ac:dyDescent="0.2">
      <c r="A205" s="91">
        <v>73</v>
      </c>
      <c r="B205" s="108" t="str">
        <f t="shared" ref="B205:B206" si="79">HYPERLINK("Haendler\"&amp;A205&amp;".jpg",""&amp;A205)</f>
        <v>73</v>
      </c>
      <c r="C205" s="108" t="str">
        <f t="shared" ref="C205:C206" si="80">HYPERLINK("http://www.diekommunikationsfabrik.de\2017\12_Dezember_2\Haendler\"&amp;B205&amp;".jpg",""&amp;B205)</f>
        <v>73</v>
      </c>
      <c r="D205" s="94" t="s">
        <v>173</v>
      </c>
      <c r="E205" s="87" t="s">
        <v>135</v>
      </c>
      <c r="F205" s="88" t="s">
        <v>215</v>
      </c>
      <c r="G205" s="99"/>
      <c r="H205" s="96">
        <v>24899</v>
      </c>
      <c r="I205" s="93">
        <v>24199</v>
      </c>
      <c r="J205" s="100">
        <v>2.8113578858588697E-2</v>
      </c>
      <c r="K205" s="90">
        <v>700</v>
      </c>
      <c r="L205" s="90" t="s">
        <v>31</v>
      </c>
      <c r="M205" s="90"/>
      <c r="N205" s="98"/>
      <c r="O205" s="92"/>
      <c r="P205" s="90"/>
      <c r="Q205" s="93"/>
      <c r="R205" s="90"/>
      <c r="S205" s="90"/>
      <c r="T205" s="90"/>
      <c r="U205" s="90" t="s">
        <v>31</v>
      </c>
      <c r="V205" s="101"/>
      <c r="W205" s="102"/>
      <c r="X205" s="97"/>
      <c r="Y205" s="97"/>
      <c r="Z205" s="97"/>
      <c r="AA205" s="97"/>
      <c r="AB205" s="103"/>
      <c r="AC205" s="103" t="s">
        <v>220</v>
      </c>
      <c r="AD205" s="103" t="s">
        <v>220</v>
      </c>
      <c r="AE205" s="97"/>
      <c r="AF205" s="104"/>
      <c r="AG205" s="91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 t="s">
        <v>220</v>
      </c>
      <c r="AS205" s="94"/>
      <c r="AT205" s="94"/>
      <c r="AU205" s="95"/>
    </row>
    <row r="206" spans="1:47" s="86" customFormat="1" ht="12.75" customHeight="1" x14ac:dyDescent="0.2">
      <c r="A206" s="91">
        <v>155</v>
      </c>
      <c r="B206" s="108" t="str">
        <f t="shared" si="79"/>
        <v>155</v>
      </c>
      <c r="C206" s="108" t="str">
        <f t="shared" si="80"/>
        <v>155</v>
      </c>
      <c r="D206" s="94" t="s">
        <v>173</v>
      </c>
      <c r="E206" s="87" t="s">
        <v>135</v>
      </c>
      <c r="F206" s="88" t="s">
        <v>215</v>
      </c>
      <c r="G206" s="99"/>
      <c r="H206" s="96">
        <v>22000</v>
      </c>
      <c r="I206" s="93">
        <v>19990</v>
      </c>
      <c r="J206" s="100">
        <v>9.1363636363636369E-2</v>
      </c>
      <c r="K206" s="90">
        <v>2010</v>
      </c>
      <c r="L206" s="90" t="s">
        <v>31</v>
      </c>
      <c r="M206" s="90"/>
      <c r="N206" s="98"/>
      <c r="O206" s="92"/>
      <c r="P206" s="90"/>
      <c r="Q206" s="93"/>
      <c r="R206" s="90"/>
      <c r="S206" s="90"/>
      <c r="T206" s="90"/>
      <c r="U206" s="90" t="s">
        <v>31</v>
      </c>
      <c r="V206" s="101"/>
      <c r="W206" s="102"/>
      <c r="X206" s="97"/>
      <c r="Y206" s="97"/>
      <c r="Z206" s="97"/>
      <c r="AA206" s="97"/>
      <c r="AB206" s="103"/>
      <c r="AC206" s="103" t="s">
        <v>220</v>
      </c>
      <c r="AD206" s="103" t="s">
        <v>220</v>
      </c>
      <c r="AE206" s="97"/>
      <c r="AF206" s="104"/>
      <c r="AG206" s="91"/>
      <c r="AH206" s="94" t="s">
        <v>220</v>
      </c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5"/>
    </row>
    <row r="207" spans="1:47" s="3" customFormat="1" x14ac:dyDescent="0.2">
      <c r="A207" s="118">
        <v>4</v>
      </c>
      <c r="B207" s="108" t="str">
        <f t="shared" ref="B207:B214" si="81">HYPERLINK("Haendler\"&amp;A207&amp;".jpg",""&amp;A207)</f>
        <v>4</v>
      </c>
      <c r="C207" s="108" t="str">
        <f t="shared" ref="C207:C214" si="82">HYPERLINK("http://www.diekommunikationsfabrik.de\2017\12_Dezember_2\Haendler\"&amp;B207&amp;".jpg",""&amp;B207)</f>
        <v>4</v>
      </c>
      <c r="D207" s="80" t="s">
        <v>59</v>
      </c>
      <c r="E207" s="87" t="s">
        <v>135</v>
      </c>
      <c r="F207" s="88" t="s">
        <v>136</v>
      </c>
      <c r="G207" s="99"/>
      <c r="H207" s="96">
        <v>36600</v>
      </c>
      <c r="I207" s="93"/>
      <c r="J207" s="100" t="s">
        <v>31</v>
      </c>
      <c r="K207" s="90" t="s">
        <v>31</v>
      </c>
      <c r="L207" s="90">
        <v>9760</v>
      </c>
      <c r="M207" s="90"/>
      <c r="N207" s="98" t="s">
        <v>218</v>
      </c>
      <c r="O207" s="92"/>
      <c r="P207" s="90">
        <v>2000</v>
      </c>
      <c r="Q207" s="93">
        <v>99</v>
      </c>
      <c r="R207" s="90">
        <v>24</v>
      </c>
      <c r="S207" s="90">
        <v>10000</v>
      </c>
      <c r="T207" s="90"/>
      <c r="U207" s="90" t="s">
        <v>31</v>
      </c>
      <c r="V207" s="101">
        <v>0.87810584958217275</v>
      </c>
      <c r="W207" s="102"/>
      <c r="X207" s="97" t="s">
        <v>219</v>
      </c>
      <c r="Y207" s="97"/>
      <c r="Z207" s="97" t="s">
        <v>220</v>
      </c>
      <c r="AA207" s="97"/>
      <c r="AB207" s="103" t="s">
        <v>220</v>
      </c>
      <c r="AC207" s="103" t="s">
        <v>220</v>
      </c>
      <c r="AD207" s="103"/>
      <c r="AE207" s="97" t="s">
        <v>225</v>
      </c>
      <c r="AF207" s="104"/>
      <c r="AG207" s="91"/>
      <c r="AH207" s="94"/>
      <c r="AI207" s="94"/>
      <c r="AJ207" s="94"/>
      <c r="AK207" s="94"/>
      <c r="AL207" s="94"/>
      <c r="AM207" s="94" t="s">
        <v>220</v>
      </c>
      <c r="AN207" s="94"/>
      <c r="AO207" s="94"/>
      <c r="AP207" s="94"/>
      <c r="AQ207" s="94"/>
      <c r="AR207" s="94"/>
      <c r="AS207" s="94"/>
      <c r="AT207" s="94"/>
      <c r="AU207" s="95"/>
    </row>
    <row r="208" spans="1:47" s="86" customFormat="1" x14ac:dyDescent="0.2">
      <c r="A208" s="73">
        <v>4</v>
      </c>
      <c r="B208" s="108" t="str">
        <f t="shared" si="81"/>
        <v>4</v>
      </c>
      <c r="C208" s="108" t="str">
        <f t="shared" si="82"/>
        <v>4</v>
      </c>
      <c r="D208" s="80" t="s">
        <v>59</v>
      </c>
      <c r="E208" s="87" t="s">
        <v>135</v>
      </c>
      <c r="F208" s="88" t="s">
        <v>136</v>
      </c>
      <c r="G208" s="99"/>
      <c r="H208" s="96">
        <v>18775</v>
      </c>
      <c r="I208" s="93"/>
      <c r="J208" s="100" t="s">
        <v>31</v>
      </c>
      <c r="K208" s="90" t="s">
        <v>31</v>
      </c>
      <c r="L208" s="90">
        <v>5000</v>
      </c>
      <c r="M208" s="90"/>
      <c r="N208" s="98" t="s">
        <v>218</v>
      </c>
      <c r="O208" s="92"/>
      <c r="P208" s="90">
        <v>1E-4</v>
      </c>
      <c r="Q208" s="93">
        <v>59</v>
      </c>
      <c r="R208" s="90">
        <v>24</v>
      </c>
      <c r="S208" s="90">
        <v>10000</v>
      </c>
      <c r="T208" s="90"/>
      <c r="U208" s="90" t="s">
        <v>31</v>
      </c>
      <c r="V208" s="101">
        <v>0.92165974550484098</v>
      </c>
      <c r="W208" s="102"/>
      <c r="X208" s="97" t="s">
        <v>219</v>
      </c>
      <c r="Y208" s="97"/>
      <c r="Z208" s="97"/>
      <c r="AA208" s="97"/>
      <c r="AB208" s="103"/>
      <c r="AC208" s="103" t="s">
        <v>220</v>
      </c>
      <c r="AD208" s="103" t="s">
        <v>220</v>
      </c>
      <c r="AE208" s="97" t="s">
        <v>225</v>
      </c>
      <c r="AF208" s="104"/>
      <c r="AG208" s="91"/>
      <c r="AH208" s="94"/>
      <c r="AI208" s="94"/>
      <c r="AJ208" s="94"/>
      <c r="AK208" s="94"/>
      <c r="AL208" s="94"/>
      <c r="AM208" s="94" t="s">
        <v>220</v>
      </c>
      <c r="AN208" s="94"/>
      <c r="AO208" s="94"/>
      <c r="AP208" s="94"/>
      <c r="AQ208" s="94"/>
      <c r="AR208" s="94"/>
      <c r="AS208" s="94"/>
      <c r="AT208" s="94"/>
      <c r="AU208" s="95"/>
    </row>
    <row r="209" spans="1:47" s="89" customFormat="1" x14ac:dyDescent="0.2">
      <c r="A209" s="73">
        <v>9</v>
      </c>
      <c r="B209" s="108" t="str">
        <f t="shared" si="81"/>
        <v>9</v>
      </c>
      <c r="C209" s="108" t="str">
        <f t="shared" si="82"/>
        <v>9</v>
      </c>
      <c r="D209" s="80" t="s">
        <v>59</v>
      </c>
      <c r="E209" s="87" t="s">
        <v>135</v>
      </c>
      <c r="F209" s="88" t="s">
        <v>136</v>
      </c>
      <c r="G209" s="99"/>
      <c r="H209" s="96" t="s">
        <v>31</v>
      </c>
      <c r="I209" s="93"/>
      <c r="J209" s="100" t="s">
        <v>31</v>
      </c>
      <c r="K209" s="90">
        <v>5800</v>
      </c>
      <c r="L209" s="90" t="s">
        <v>31</v>
      </c>
      <c r="M209" s="90"/>
      <c r="N209" s="98"/>
      <c r="O209" s="92"/>
      <c r="P209" s="90"/>
      <c r="Q209" s="93"/>
      <c r="R209" s="90"/>
      <c r="S209" s="90"/>
      <c r="T209" s="90"/>
      <c r="U209" s="90" t="s">
        <v>31</v>
      </c>
      <c r="V209" s="101"/>
      <c r="W209" s="102" t="s">
        <v>220</v>
      </c>
      <c r="X209" s="97"/>
      <c r="Y209" s="97"/>
      <c r="Z209" s="97"/>
      <c r="AA209" s="97"/>
      <c r="AB209" s="103"/>
      <c r="AC209" s="103"/>
      <c r="AD209" s="103"/>
      <c r="AE209" s="97"/>
      <c r="AF209" s="104"/>
      <c r="AG209" s="91"/>
      <c r="AH209" s="94"/>
      <c r="AI209" s="94"/>
      <c r="AJ209" s="94"/>
      <c r="AK209" s="94" t="s">
        <v>220</v>
      </c>
      <c r="AL209" s="94"/>
      <c r="AM209" s="94"/>
      <c r="AN209" s="94"/>
      <c r="AO209" s="94"/>
      <c r="AP209" s="94"/>
      <c r="AQ209" s="94"/>
      <c r="AR209" s="94"/>
      <c r="AS209" s="94"/>
      <c r="AT209" s="94"/>
      <c r="AU209" s="95"/>
    </row>
    <row r="210" spans="1:47" s="89" customFormat="1" x14ac:dyDescent="0.2">
      <c r="A210" s="73">
        <v>22</v>
      </c>
      <c r="B210" s="108" t="str">
        <f t="shared" si="81"/>
        <v>22</v>
      </c>
      <c r="C210" s="108" t="str">
        <f t="shared" si="82"/>
        <v>22</v>
      </c>
      <c r="D210" s="80" t="s">
        <v>59</v>
      </c>
      <c r="E210" s="87" t="s">
        <v>135</v>
      </c>
      <c r="F210" s="88" t="s">
        <v>136</v>
      </c>
      <c r="G210" s="99"/>
      <c r="H210" s="96">
        <v>18775</v>
      </c>
      <c r="I210" s="93">
        <v>10990</v>
      </c>
      <c r="J210" s="100">
        <v>0.14833555259653794</v>
      </c>
      <c r="K210" s="90">
        <v>7785</v>
      </c>
      <c r="L210" s="90">
        <v>5000</v>
      </c>
      <c r="M210" s="90"/>
      <c r="N210" s="98" t="s">
        <v>218</v>
      </c>
      <c r="O210" s="92"/>
      <c r="P210" s="90">
        <v>1E-4</v>
      </c>
      <c r="Q210" s="93">
        <v>39</v>
      </c>
      <c r="R210" s="90">
        <v>24</v>
      </c>
      <c r="S210" s="90">
        <v>10000</v>
      </c>
      <c r="T210" s="90"/>
      <c r="U210" s="90" t="s">
        <v>31</v>
      </c>
      <c r="V210" s="101">
        <v>0.94821576210235137</v>
      </c>
      <c r="W210" s="102"/>
      <c r="X210" s="97" t="s">
        <v>219</v>
      </c>
      <c r="Y210" s="97"/>
      <c r="Z210" s="97"/>
      <c r="AA210" s="97"/>
      <c r="AB210" s="103"/>
      <c r="AC210" s="103"/>
      <c r="AD210" s="103"/>
      <c r="AE210" s="97" t="s">
        <v>225</v>
      </c>
      <c r="AF210" s="104"/>
      <c r="AG210" s="91"/>
      <c r="AH210" s="94"/>
      <c r="AI210" s="94"/>
      <c r="AJ210" s="94"/>
      <c r="AK210" s="94"/>
      <c r="AL210" s="94" t="s">
        <v>220</v>
      </c>
      <c r="AM210" s="94"/>
      <c r="AN210" s="94"/>
      <c r="AO210" s="94"/>
      <c r="AP210" s="94"/>
      <c r="AQ210" s="94"/>
      <c r="AR210" s="94"/>
      <c r="AS210" s="94"/>
      <c r="AT210" s="94"/>
      <c r="AU210" s="95"/>
    </row>
    <row r="211" spans="1:47" s="89" customFormat="1" x14ac:dyDescent="0.2">
      <c r="A211" s="73">
        <v>29</v>
      </c>
      <c r="B211" s="108" t="str">
        <f t="shared" si="81"/>
        <v>29</v>
      </c>
      <c r="C211" s="108" t="str">
        <f t="shared" si="82"/>
        <v>29</v>
      </c>
      <c r="D211" s="80" t="s">
        <v>59</v>
      </c>
      <c r="E211" s="87" t="s">
        <v>135</v>
      </c>
      <c r="F211" s="88" t="s">
        <v>136</v>
      </c>
      <c r="G211" s="99"/>
      <c r="H211" s="96" t="s">
        <v>31</v>
      </c>
      <c r="I211" s="93"/>
      <c r="J211" s="100" t="s">
        <v>31</v>
      </c>
      <c r="K211" s="90">
        <v>7500</v>
      </c>
      <c r="L211" s="90">
        <v>5000</v>
      </c>
      <c r="M211" s="90"/>
      <c r="N211" s="98"/>
      <c r="O211" s="92"/>
      <c r="P211" s="90"/>
      <c r="Q211" s="93"/>
      <c r="R211" s="90"/>
      <c r="S211" s="90"/>
      <c r="T211" s="90"/>
      <c r="U211" s="90" t="s">
        <v>31</v>
      </c>
      <c r="V211" s="101"/>
      <c r="W211" s="102"/>
      <c r="X211" s="97" t="s">
        <v>219</v>
      </c>
      <c r="Y211" s="97"/>
      <c r="Z211" s="97"/>
      <c r="AA211" s="97"/>
      <c r="AB211" s="103"/>
      <c r="AC211" s="103"/>
      <c r="AD211" s="103"/>
      <c r="AE211" s="97" t="s">
        <v>225</v>
      </c>
      <c r="AF211" s="104"/>
      <c r="AG211" s="91" t="s">
        <v>220</v>
      </c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5"/>
    </row>
    <row r="212" spans="1:47" s="86" customFormat="1" x14ac:dyDescent="0.2">
      <c r="A212" s="73">
        <v>301</v>
      </c>
      <c r="B212" s="108" t="str">
        <f t="shared" si="81"/>
        <v>301</v>
      </c>
      <c r="C212" s="108" t="str">
        <f t="shared" si="82"/>
        <v>301</v>
      </c>
      <c r="D212" s="80" t="s">
        <v>59</v>
      </c>
      <c r="E212" s="87" t="s">
        <v>135</v>
      </c>
      <c r="F212" s="88" t="s">
        <v>136</v>
      </c>
      <c r="G212" s="99"/>
      <c r="H212" s="96">
        <v>18505</v>
      </c>
      <c r="I212" s="93">
        <v>11990</v>
      </c>
      <c r="J212" s="100">
        <v>8.1869764928397731E-2</v>
      </c>
      <c r="K212" s="90">
        <v>6515</v>
      </c>
      <c r="L212" s="90">
        <v>5000</v>
      </c>
      <c r="M212" s="90"/>
      <c r="N212" s="98"/>
      <c r="O212" s="92"/>
      <c r="P212" s="90"/>
      <c r="Q212" s="93"/>
      <c r="R212" s="90"/>
      <c r="S212" s="90"/>
      <c r="T212" s="90"/>
      <c r="U212" s="90" t="s">
        <v>31</v>
      </c>
      <c r="V212" s="101"/>
      <c r="W212" s="102"/>
      <c r="X212" s="97" t="s">
        <v>219</v>
      </c>
      <c r="Y212" s="97"/>
      <c r="Z212" s="97"/>
      <c r="AA212" s="97"/>
      <c r="AB212" s="103"/>
      <c r="AC212" s="103"/>
      <c r="AD212" s="103"/>
      <c r="AE212" s="97" t="s">
        <v>225</v>
      </c>
      <c r="AF212" s="104" t="s">
        <v>220</v>
      </c>
      <c r="AG212" s="91"/>
      <c r="AH212" s="94"/>
      <c r="AI212" s="94" t="s">
        <v>220</v>
      </c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5"/>
    </row>
    <row r="213" spans="1:47" s="89" customFormat="1" x14ac:dyDescent="0.2">
      <c r="A213" s="73">
        <v>204</v>
      </c>
      <c r="B213" s="108" t="str">
        <f t="shared" si="81"/>
        <v>204</v>
      </c>
      <c r="C213" s="108" t="str">
        <f t="shared" si="82"/>
        <v>204</v>
      </c>
      <c r="D213" s="105" t="s">
        <v>59</v>
      </c>
      <c r="E213" s="106" t="s">
        <v>135</v>
      </c>
      <c r="F213" s="107" t="s">
        <v>136</v>
      </c>
      <c r="G213" s="99" t="s">
        <v>238</v>
      </c>
      <c r="H213" s="96">
        <v>22775</v>
      </c>
      <c r="I213" s="93">
        <v>19990</v>
      </c>
      <c r="J213" s="100">
        <v>0.12228320526893524</v>
      </c>
      <c r="K213" s="90">
        <v>5365</v>
      </c>
      <c r="L213" s="90">
        <v>2580</v>
      </c>
      <c r="M213" s="90"/>
      <c r="N213" s="98" t="s">
        <v>244</v>
      </c>
      <c r="O213" s="92">
        <v>1.9900000000000001E-2</v>
      </c>
      <c r="P213" s="90">
        <v>1990</v>
      </c>
      <c r="Q213" s="93">
        <v>199</v>
      </c>
      <c r="R213" s="90">
        <v>48</v>
      </c>
      <c r="S213" s="90">
        <v>10000</v>
      </c>
      <c r="T213" s="90">
        <v>9546</v>
      </c>
      <c r="U213" s="90">
        <v>20889</v>
      </c>
      <c r="V213" s="101">
        <v>0.47714609286523213</v>
      </c>
      <c r="W213" s="102"/>
      <c r="X213" s="97" t="s">
        <v>210</v>
      </c>
      <c r="Y213" s="97"/>
      <c r="Z213" s="97" t="s">
        <v>220</v>
      </c>
      <c r="AA213" s="97"/>
      <c r="AB213" s="103"/>
      <c r="AC213" s="103"/>
      <c r="AD213" s="103" t="s">
        <v>220</v>
      </c>
      <c r="AE213" s="97"/>
      <c r="AF213" s="104"/>
      <c r="AG213" s="91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 t="s">
        <v>220</v>
      </c>
      <c r="AU213" s="95"/>
    </row>
    <row r="214" spans="1:47" s="89" customFormat="1" x14ac:dyDescent="0.2">
      <c r="A214" s="73">
        <v>211</v>
      </c>
      <c r="B214" s="108" t="str">
        <f t="shared" si="81"/>
        <v>211</v>
      </c>
      <c r="C214" s="108" t="str">
        <f t="shared" si="82"/>
        <v>211</v>
      </c>
      <c r="D214" s="105" t="s">
        <v>59</v>
      </c>
      <c r="E214" s="106" t="s">
        <v>135</v>
      </c>
      <c r="F214" s="107" t="s">
        <v>136</v>
      </c>
      <c r="G214" s="99" t="s">
        <v>241</v>
      </c>
      <c r="H214" s="96" t="s">
        <v>31</v>
      </c>
      <c r="I214" s="93"/>
      <c r="J214" s="100" t="s">
        <v>31</v>
      </c>
      <c r="K214" s="90">
        <v>8700</v>
      </c>
      <c r="L214" s="90">
        <v>2700</v>
      </c>
      <c r="M214" s="90"/>
      <c r="N214" s="98"/>
      <c r="O214" s="92"/>
      <c r="P214" s="90"/>
      <c r="Q214" s="93"/>
      <c r="R214" s="90"/>
      <c r="S214" s="90"/>
      <c r="T214" s="90"/>
      <c r="U214" s="90" t="s">
        <v>31</v>
      </c>
      <c r="V214" s="101"/>
      <c r="W214" s="102"/>
      <c r="X214" s="97" t="s">
        <v>210</v>
      </c>
      <c r="Y214" s="97"/>
      <c r="Z214" s="97"/>
      <c r="AA214" s="97"/>
      <c r="AB214" s="103"/>
      <c r="AC214" s="103"/>
      <c r="AD214" s="103"/>
      <c r="AE214" s="97"/>
      <c r="AF214" s="104"/>
      <c r="AG214" s="91"/>
      <c r="AH214" s="94"/>
      <c r="AI214" s="94"/>
      <c r="AJ214" s="94"/>
      <c r="AK214" s="94" t="s">
        <v>220</v>
      </c>
      <c r="AL214" s="94"/>
      <c r="AM214" s="94"/>
      <c r="AN214" s="94"/>
      <c r="AO214" s="94"/>
      <c r="AP214" s="94"/>
      <c r="AQ214" s="94"/>
      <c r="AR214" s="94"/>
      <c r="AS214" s="94"/>
      <c r="AT214" s="94"/>
      <c r="AU214" s="95"/>
    </row>
    <row r="215" spans="1:47" s="89" customFormat="1" x14ac:dyDescent="0.2">
      <c r="A215" s="73">
        <v>9</v>
      </c>
      <c r="B215" s="108" t="str">
        <f>HYPERLINK("Haendler\"&amp;A215&amp;".jpg",""&amp;A215)</f>
        <v>9</v>
      </c>
      <c r="C215" s="108" t="str">
        <f>HYPERLINK("http://www.diekommunikationsfabrik.de\2017\12_Dezember_2\Haendler\"&amp;B215&amp;".jpg",""&amp;B215)</f>
        <v>9</v>
      </c>
      <c r="D215" s="80" t="s">
        <v>59</v>
      </c>
      <c r="E215" s="87" t="s">
        <v>135</v>
      </c>
      <c r="F215" s="107" t="s">
        <v>137</v>
      </c>
      <c r="G215" s="99"/>
      <c r="H215" s="96" t="s">
        <v>31</v>
      </c>
      <c r="I215" s="93"/>
      <c r="J215" s="100" t="s">
        <v>31</v>
      </c>
      <c r="K215" s="90">
        <v>5800</v>
      </c>
      <c r="L215" s="90" t="s">
        <v>31</v>
      </c>
      <c r="M215" s="90"/>
      <c r="N215" s="98"/>
      <c r="O215" s="92"/>
      <c r="P215" s="90"/>
      <c r="Q215" s="93"/>
      <c r="R215" s="90"/>
      <c r="S215" s="90"/>
      <c r="T215" s="90"/>
      <c r="U215" s="90" t="s">
        <v>31</v>
      </c>
      <c r="V215" s="101"/>
      <c r="W215" s="102" t="s">
        <v>220</v>
      </c>
      <c r="X215" s="97"/>
      <c r="Y215" s="97"/>
      <c r="Z215" s="97"/>
      <c r="AA215" s="97"/>
      <c r="AB215" s="103"/>
      <c r="AC215" s="103"/>
      <c r="AD215" s="103"/>
      <c r="AE215" s="97"/>
      <c r="AF215" s="104"/>
      <c r="AG215" s="91"/>
      <c r="AH215" s="94"/>
      <c r="AI215" s="94"/>
      <c r="AJ215" s="94"/>
      <c r="AK215" s="94" t="s">
        <v>220</v>
      </c>
      <c r="AL215" s="94"/>
      <c r="AM215" s="94"/>
      <c r="AN215" s="94"/>
      <c r="AO215" s="94"/>
      <c r="AP215" s="94"/>
      <c r="AQ215" s="94"/>
      <c r="AR215" s="94"/>
      <c r="AS215" s="94"/>
      <c r="AT215" s="94"/>
      <c r="AU215" s="95"/>
    </row>
    <row r="216" spans="1:47" s="86" customFormat="1" x14ac:dyDescent="0.2">
      <c r="A216" s="73">
        <v>301</v>
      </c>
      <c r="B216" s="108" t="str">
        <f>HYPERLINK("Haendler\"&amp;A216&amp;".jpg",""&amp;A216)</f>
        <v>301</v>
      </c>
      <c r="C216" s="108" t="str">
        <f>HYPERLINK("http://www.diekommunikationsfabrik.de\2017\12_Dezember_2\Haendler\"&amp;B216&amp;".jpg",""&amp;B216)</f>
        <v>301</v>
      </c>
      <c r="D216" s="80" t="s">
        <v>61</v>
      </c>
      <c r="E216" s="87" t="s">
        <v>135</v>
      </c>
      <c r="F216" s="88" t="s">
        <v>138</v>
      </c>
      <c r="G216" s="99"/>
      <c r="H216" s="96">
        <v>27230</v>
      </c>
      <c r="I216" s="93">
        <v>16990</v>
      </c>
      <c r="J216" s="100">
        <v>8.2262210796915161E-2</v>
      </c>
      <c r="K216" s="90">
        <v>10240</v>
      </c>
      <c r="L216" s="90">
        <v>8000</v>
      </c>
      <c r="M216" s="90"/>
      <c r="N216" s="98"/>
      <c r="O216" s="92"/>
      <c r="P216" s="90"/>
      <c r="Q216" s="93"/>
      <c r="R216" s="90"/>
      <c r="S216" s="90"/>
      <c r="T216" s="90"/>
      <c r="U216" s="90" t="s">
        <v>31</v>
      </c>
      <c r="V216" s="101" t="s">
        <v>31</v>
      </c>
      <c r="W216" s="102"/>
      <c r="X216" s="97" t="s">
        <v>219</v>
      </c>
      <c r="Y216" s="97"/>
      <c r="Z216" s="97"/>
      <c r="AA216" s="97"/>
      <c r="AB216" s="103"/>
      <c r="AC216" s="103"/>
      <c r="AD216" s="103"/>
      <c r="AE216" s="97" t="s">
        <v>225</v>
      </c>
      <c r="AF216" s="104" t="s">
        <v>220</v>
      </c>
      <c r="AG216" s="91"/>
      <c r="AH216" s="94"/>
      <c r="AI216" s="94" t="s">
        <v>220</v>
      </c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5"/>
    </row>
    <row r="217" spans="1:47" s="3" customFormat="1" x14ac:dyDescent="0.2">
      <c r="A217" s="73">
        <v>4</v>
      </c>
      <c r="B217" s="108" t="str">
        <f t="shared" ref="B217:B219" si="83">HYPERLINK("Haendler\"&amp;A217&amp;".jpg",""&amp;A217)</f>
        <v>4</v>
      </c>
      <c r="C217" s="108" t="str">
        <f t="shared" ref="C217:C219" si="84">HYPERLINK("http://www.diekommunikationsfabrik.de\2017\12_Dezember_2\Haendler\"&amp;B217&amp;".jpg",""&amp;B217)</f>
        <v>4</v>
      </c>
      <c r="D217" s="80" t="s">
        <v>62</v>
      </c>
      <c r="E217" s="87" t="s">
        <v>135</v>
      </c>
      <c r="F217" s="88" t="s">
        <v>139</v>
      </c>
      <c r="G217" s="99"/>
      <c r="H217" s="96">
        <v>28575</v>
      </c>
      <c r="I217" s="93"/>
      <c r="J217" s="100" t="s">
        <v>31</v>
      </c>
      <c r="K217" s="90" t="s">
        <v>31</v>
      </c>
      <c r="L217" s="90">
        <v>8000</v>
      </c>
      <c r="M217" s="90"/>
      <c r="N217" s="98" t="s">
        <v>218</v>
      </c>
      <c r="O217" s="92"/>
      <c r="P217" s="90">
        <v>1.0000000000000001E-5</v>
      </c>
      <c r="Q217" s="93">
        <v>59</v>
      </c>
      <c r="R217" s="90">
        <v>24</v>
      </c>
      <c r="S217" s="90">
        <v>10000</v>
      </c>
      <c r="T217" s="90"/>
      <c r="U217" s="90" t="s">
        <v>31</v>
      </c>
      <c r="V217" s="101">
        <v>0.94920179336322874</v>
      </c>
      <c r="W217" s="102"/>
      <c r="X217" s="97" t="s">
        <v>219</v>
      </c>
      <c r="Y217" s="97"/>
      <c r="Z217" s="97"/>
      <c r="AA217" s="97"/>
      <c r="AB217" s="103"/>
      <c r="AC217" s="103" t="s">
        <v>220</v>
      </c>
      <c r="AD217" s="103" t="s">
        <v>220</v>
      </c>
      <c r="AE217" s="97" t="s">
        <v>225</v>
      </c>
      <c r="AF217" s="104"/>
      <c r="AG217" s="91"/>
      <c r="AH217" s="94"/>
      <c r="AI217" s="94"/>
      <c r="AJ217" s="94"/>
      <c r="AK217" s="94"/>
      <c r="AL217" s="94"/>
      <c r="AM217" s="94" t="s">
        <v>220</v>
      </c>
      <c r="AN217" s="94"/>
      <c r="AO217" s="94"/>
      <c r="AP217" s="94"/>
      <c r="AQ217" s="94"/>
      <c r="AR217" s="94"/>
      <c r="AS217" s="94"/>
      <c r="AT217" s="94"/>
      <c r="AU217" s="95"/>
    </row>
    <row r="218" spans="1:47" s="7" customFormat="1" x14ac:dyDescent="0.2">
      <c r="A218" s="73">
        <v>301</v>
      </c>
      <c r="B218" s="108" t="str">
        <f t="shared" si="83"/>
        <v>301</v>
      </c>
      <c r="C218" s="108" t="str">
        <f t="shared" si="84"/>
        <v>301</v>
      </c>
      <c r="D218" s="80" t="s">
        <v>62</v>
      </c>
      <c r="E218" s="87" t="s">
        <v>135</v>
      </c>
      <c r="F218" s="88" t="s">
        <v>139</v>
      </c>
      <c r="G218" s="99"/>
      <c r="H218" s="96">
        <v>28305</v>
      </c>
      <c r="I218" s="93">
        <v>17990</v>
      </c>
      <c r="J218" s="100">
        <v>8.1787670022964137E-2</v>
      </c>
      <c r="K218" s="90">
        <v>10315</v>
      </c>
      <c r="L218" s="90">
        <v>8000</v>
      </c>
      <c r="M218" s="90"/>
      <c r="N218" s="98"/>
      <c r="O218" s="92"/>
      <c r="P218" s="90"/>
      <c r="Q218" s="93"/>
      <c r="R218" s="90"/>
      <c r="S218" s="90"/>
      <c r="T218" s="90"/>
      <c r="U218" s="90" t="s">
        <v>31</v>
      </c>
      <c r="V218" s="101"/>
      <c r="W218" s="102"/>
      <c r="X218" s="97" t="s">
        <v>219</v>
      </c>
      <c r="Y218" s="97"/>
      <c r="Z218" s="97"/>
      <c r="AA218" s="97"/>
      <c r="AB218" s="103"/>
      <c r="AC218" s="103"/>
      <c r="AD218" s="103"/>
      <c r="AE218" s="97" t="s">
        <v>225</v>
      </c>
      <c r="AF218" s="104" t="s">
        <v>220</v>
      </c>
      <c r="AG218" s="91"/>
      <c r="AH218" s="94"/>
      <c r="AI218" s="94" t="s">
        <v>220</v>
      </c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5"/>
    </row>
    <row r="219" spans="1:47" s="7" customFormat="1" x14ac:dyDescent="0.2">
      <c r="A219" s="73">
        <v>211</v>
      </c>
      <c r="B219" s="108" t="str">
        <f t="shared" si="83"/>
        <v>211</v>
      </c>
      <c r="C219" s="108" t="str">
        <f t="shared" si="84"/>
        <v>211</v>
      </c>
      <c r="D219" s="80" t="s">
        <v>62</v>
      </c>
      <c r="E219" s="87" t="s">
        <v>135</v>
      </c>
      <c r="F219" s="88" t="s">
        <v>139</v>
      </c>
      <c r="G219" s="99"/>
      <c r="H219" s="96" t="s">
        <v>31</v>
      </c>
      <c r="I219" s="93"/>
      <c r="J219" s="100" t="s">
        <v>31</v>
      </c>
      <c r="K219" s="90">
        <v>12000</v>
      </c>
      <c r="L219" s="90" t="s">
        <v>31</v>
      </c>
      <c r="M219" s="90"/>
      <c r="N219" s="98"/>
      <c r="O219" s="92"/>
      <c r="P219" s="90"/>
      <c r="Q219" s="93"/>
      <c r="R219" s="90"/>
      <c r="S219" s="90"/>
      <c r="T219" s="90"/>
      <c r="U219" s="90" t="s">
        <v>31</v>
      </c>
      <c r="V219" s="101" t="s">
        <v>31</v>
      </c>
      <c r="W219" s="102"/>
      <c r="X219" s="97"/>
      <c r="Y219" s="97"/>
      <c r="Z219" s="97"/>
      <c r="AA219" s="97"/>
      <c r="AB219" s="103"/>
      <c r="AC219" s="103"/>
      <c r="AD219" s="103"/>
      <c r="AE219" s="97"/>
      <c r="AF219" s="104"/>
      <c r="AG219" s="91"/>
      <c r="AH219" s="94"/>
      <c r="AI219" s="94"/>
      <c r="AJ219" s="94"/>
      <c r="AK219" s="94" t="s">
        <v>220</v>
      </c>
      <c r="AL219" s="94"/>
      <c r="AM219" s="94"/>
      <c r="AN219" s="94"/>
      <c r="AO219" s="94"/>
      <c r="AP219" s="94"/>
      <c r="AQ219" s="94"/>
      <c r="AR219" s="94"/>
      <c r="AS219" s="94"/>
      <c r="AT219" s="94"/>
      <c r="AU219" s="95"/>
    </row>
    <row r="220" spans="1:47" s="3" customFormat="1" x14ac:dyDescent="0.2">
      <c r="A220" s="73">
        <v>4</v>
      </c>
      <c r="B220" s="108" t="str">
        <f t="shared" ref="B220:B221" si="85">HYPERLINK("Haendler\"&amp;A220&amp;".jpg",""&amp;A220)</f>
        <v>4</v>
      </c>
      <c r="C220" s="108" t="str">
        <f t="shared" ref="C220:C221" si="86">HYPERLINK("http://www.diekommunikationsfabrik.de\2017\12_Dezember_2\Haendler\"&amp;B220&amp;".jpg",""&amp;B220)</f>
        <v>4</v>
      </c>
      <c r="D220" s="80" t="s">
        <v>60</v>
      </c>
      <c r="E220" s="87" t="s">
        <v>135</v>
      </c>
      <c r="F220" s="88" t="s">
        <v>140</v>
      </c>
      <c r="G220" s="99"/>
      <c r="H220" s="96">
        <v>13675</v>
      </c>
      <c r="I220" s="93"/>
      <c r="J220" s="100" t="s">
        <v>31</v>
      </c>
      <c r="K220" s="90" t="s">
        <v>31</v>
      </c>
      <c r="L220" s="90">
        <v>3000</v>
      </c>
      <c r="M220" s="90"/>
      <c r="N220" s="98" t="s">
        <v>218</v>
      </c>
      <c r="O220" s="92"/>
      <c r="P220" s="90">
        <v>1.0000000000000001E-5</v>
      </c>
      <c r="Q220" s="93">
        <v>35</v>
      </c>
      <c r="R220" s="90">
        <v>24</v>
      </c>
      <c r="S220" s="90">
        <v>10000</v>
      </c>
      <c r="T220" s="90"/>
      <c r="U220" s="90" t="s">
        <v>31</v>
      </c>
      <c r="V220" s="101">
        <v>0.93526011483622351</v>
      </c>
      <c r="W220" s="102"/>
      <c r="X220" s="97" t="s">
        <v>219</v>
      </c>
      <c r="Y220" s="97"/>
      <c r="Z220" s="97"/>
      <c r="AA220" s="97"/>
      <c r="AB220" s="103"/>
      <c r="AC220" s="103"/>
      <c r="AD220" s="103"/>
      <c r="AE220" s="97" t="s">
        <v>225</v>
      </c>
      <c r="AF220" s="104"/>
      <c r="AG220" s="91"/>
      <c r="AH220" s="94"/>
      <c r="AI220" s="94"/>
      <c r="AJ220" s="94"/>
      <c r="AK220" s="94"/>
      <c r="AL220" s="94"/>
      <c r="AM220" s="94" t="s">
        <v>220</v>
      </c>
      <c r="AN220" s="94"/>
      <c r="AO220" s="94"/>
      <c r="AP220" s="94"/>
      <c r="AQ220" s="94"/>
      <c r="AR220" s="94"/>
      <c r="AS220" s="94"/>
      <c r="AT220" s="94"/>
      <c r="AU220" s="95"/>
    </row>
    <row r="221" spans="1:47" s="86" customFormat="1" x14ac:dyDescent="0.2">
      <c r="A221" s="73">
        <v>301</v>
      </c>
      <c r="B221" s="108" t="str">
        <f t="shared" si="85"/>
        <v>301</v>
      </c>
      <c r="C221" s="108" t="str">
        <f t="shared" si="86"/>
        <v>301</v>
      </c>
      <c r="D221" s="80" t="s">
        <v>60</v>
      </c>
      <c r="E221" s="87" t="s">
        <v>135</v>
      </c>
      <c r="F221" s="88" t="s">
        <v>140</v>
      </c>
      <c r="G221" s="99"/>
      <c r="H221" s="96">
        <v>13405</v>
      </c>
      <c r="I221" s="93">
        <v>9490</v>
      </c>
      <c r="J221" s="100">
        <v>6.8258112644535615E-2</v>
      </c>
      <c r="K221" s="90">
        <v>3915</v>
      </c>
      <c r="L221" s="90">
        <v>3000</v>
      </c>
      <c r="M221" s="90"/>
      <c r="N221" s="98"/>
      <c r="O221" s="92"/>
      <c r="P221" s="90"/>
      <c r="Q221" s="93"/>
      <c r="R221" s="90"/>
      <c r="S221" s="90"/>
      <c r="T221" s="90"/>
      <c r="U221" s="90" t="s">
        <v>31</v>
      </c>
      <c r="V221" s="101"/>
      <c r="W221" s="102"/>
      <c r="X221" s="97" t="s">
        <v>219</v>
      </c>
      <c r="Y221" s="97"/>
      <c r="Z221" s="97"/>
      <c r="AA221" s="97"/>
      <c r="AB221" s="103"/>
      <c r="AC221" s="103"/>
      <c r="AD221" s="103"/>
      <c r="AE221" s="97" t="s">
        <v>225</v>
      </c>
      <c r="AF221" s="104" t="s">
        <v>220</v>
      </c>
      <c r="AG221" s="91"/>
      <c r="AH221" s="94"/>
      <c r="AI221" s="94" t="s">
        <v>220</v>
      </c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5"/>
    </row>
    <row r="222" spans="1:47" s="3" customFormat="1" x14ac:dyDescent="0.2">
      <c r="A222" s="73">
        <v>211</v>
      </c>
      <c r="B222" s="108" t="str">
        <f>HYPERLINK("Haendler\"&amp;A222&amp;".jpg",""&amp;A222)</f>
        <v>211</v>
      </c>
      <c r="C222" s="108" t="str">
        <f>HYPERLINK("http://www.diekommunikationsfabrik.de\2017\12_Dezember_2\Haendler\"&amp;B222&amp;".jpg",""&amp;B222)</f>
        <v>211</v>
      </c>
      <c r="D222" s="80" t="s">
        <v>70</v>
      </c>
      <c r="E222" s="87" t="s">
        <v>135</v>
      </c>
      <c r="F222" s="88" t="s">
        <v>141</v>
      </c>
      <c r="G222" s="99"/>
      <c r="H222" s="96" t="s">
        <v>31</v>
      </c>
      <c r="I222" s="93"/>
      <c r="J222" s="100" t="s">
        <v>31</v>
      </c>
      <c r="K222" s="90">
        <v>6000</v>
      </c>
      <c r="L222" s="90" t="s">
        <v>31</v>
      </c>
      <c r="M222" s="90"/>
      <c r="N222" s="98"/>
      <c r="O222" s="92"/>
      <c r="P222" s="90"/>
      <c r="Q222" s="93"/>
      <c r="R222" s="90"/>
      <c r="S222" s="90"/>
      <c r="T222" s="90"/>
      <c r="U222" s="90" t="s">
        <v>31</v>
      </c>
      <c r="V222" s="101"/>
      <c r="W222" s="102"/>
      <c r="X222" s="97"/>
      <c r="Y222" s="97"/>
      <c r="Z222" s="97"/>
      <c r="AA222" s="97"/>
      <c r="AB222" s="103"/>
      <c r="AC222" s="103"/>
      <c r="AD222" s="103"/>
      <c r="AE222" s="97"/>
      <c r="AF222" s="104"/>
      <c r="AG222" s="91"/>
      <c r="AH222" s="94"/>
      <c r="AI222" s="94"/>
      <c r="AJ222" s="94"/>
      <c r="AK222" s="94" t="s">
        <v>220</v>
      </c>
      <c r="AL222" s="94"/>
      <c r="AM222" s="94"/>
      <c r="AN222" s="94"/>
      <c r="AO222" s="94"/>
      <c r="AP222" s="94"/>
      <c r="AQ222" s="94"/>
      <c r="AR222" s="94"/>
      <c r="AS222" s="94"/>
      <c r="AT222" s="94"/>
      <c r="AU222" s="95"/>
    </row>
    <row r="223" spans="1:47" s="3" customFormat="1" x14ac:dyDescent="0.2">
      <c r="A223" s="73">
        <v>301</v>
      </c>
      <c r="B223" s="108" t="str">
        <f t="shared" ref="B223:B224" si="87">HYPERLINK("Haendler\"&amp;A223&amp;".jpg",""&amp;A223)</f>
        <v>301</v>
      </c>
      <c r="C223" s="108" t="str">
        <f t="shared" ref="C223:C224" si="88">HYPERLINK("http://www.diekommunikationsfabrik.de\2017\12_Dezember_2\Haendler\"&amp;B223&amp;".jpg",""&amp;B223)</f>
        <v>301</v>
      </c>
      <c r="D223" s="80" t="s">
        <v>75</v>
      </c>
      <c r="E223" s="87" t="s">
        <v>135</v>
      </c>
      <c r="F223" s="88" t="s">
        <v>142</v>
      </c>
      <c r="G223" s="99"/>
      <c r="H223" s="96">
        <v>33755</v>
      </c>
      <c r="I223" s="93">
        <v>21990</v>
      </c>
      <c r="J223" s="100">
        <v>0.11153903125462894</v>
      </c>
      <c r="K223" s="90">
        <v>11765</v>
      </c>
      <c r="L223" s="90">
        <v>8000</v>
      </c>
      <c r="M223" s="90"/>
      <c r="N223" s="98"/>
      <c r="O223" s="92"/>
      <c r="P223" s="90"/>
      <c r="Q223" s="93"/>
      <c r="R223" s="90"/>
      <c r="S223" s="90"/>
      <c r="T223" s="90"/>
      <c r="U223" s="90" t="s">
        <v>31</v>
      </c>
      <c r="V223" s="101"/>
      <c r="W223" s="102"/>
      <c r="X223" s="97" t="s">
        <v>219</v>
      </c>
      <c r="Y223" s="97"/>
      <c r="Z223" s="97"/>
      <c r="AA223" s="97"/>
      <c r="AB223" s="103"/>
      <c r="AC223" s="103"/>
      <c r="AD223" s="103"/>
      <c r="AE223" s="97" t="s">
        <v>225</v>
      </c>
      <c r="AF223" s="104" t="s">
        <v>220</v>
      </c>
      <c r="AG223" s="91"/>
      <c r="AH223" s="94"/>
      <c r="AI223" s="94" t="s">
        <v>220</v>
      </c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5"/>
    </row>
    <row r="224" spans="1:47" s="7" customFormat="1" x14ac:dyDescent="0.2">
      <c r="A224" s="73">
        <v>211</v>
      </c>
      <c r="B224" s="108" t="str">
        <f t="shared" si="87"/>
        <v>211</v>
      </c>
      <c r="C224" s="108" t="str">
        <f t="shared" si="88"/>
        <v>211</v>
      </c>
      <c r="D224" s="80" t="s">
        <v>75</v>
      </c>
      <c r="E224" s="87" t="s">
        <v>135</v>
      </c>
      <c r="F224" s="88" t="s">
        <v>142</v>
      </c>
      <c r="G224" s="99"/>
      <c r="H224" s="96" t="s">
        <v>31</v>
      </c>
      <c r="I224" s="93"/>
      <c r="J224" s="100" t="s">
        <v>31</v>
      </c>
      <c r="K224" s="90">
        <v>12000</v>
      </c>
      <c r="L224" s="90" t="s">
        <v>31</v>
      </c>
      <c r="M224" s="90"/>
      <c r="N224" s="98"/>
      <c r="O224" s="92"/>
      <c r="P224" s="90"/>
      <c r="Q224" s="93"/>
      <c r="R224" s="90"/>
      <c r="S224" s="90"/>
      <c r="T224" s="90"/>
      <c r="U224" s="90" t="s">
        <v>31</v>
      </c>
      <c r="V224" s="101" t="s">
        <v>31</v>
      </c>
      <c r="W224" s="102"/>
      <c r="X224" s="97"/>
      <c r="Y224" s="97"/>
      <c r="Z224" s="97"/>
      <c r="AA224" s="97"/>
      <c r="AB224" s="103"/>
      <c r="AC224" s="103"/>
      <c r="AD224" s="103"/>
      <c r="AE224" s="97"/>
      <c r="AF224" s="104"/>
      <c r="AG224" s="91"/>
      <c r="AH224" s="94"/>
      <c r="AI224" s="94"/>
      <c r="AJ224" s="94"/>
      <c r="AK224" s="94" t="s">
        <v>220</v>
      </c>
      <c r="AL224" s="94"/>
      <c r="AM224" s="94"/>
      <c r="AN224" s="94"/>
      <c r="AO224" s="94"/>
      <c r="AP224" s="94"/>
      <c r="AQ224" s="94"/>
      <c r="AR224" s="94"/>
      <c r="AS224" s="94"/>
      <c r="AT224" s="94"/>
      <c r="AU224" s="95"/>
    </row>
    <row r="225" spans="1:49" s="3" customFormat="1" x14ac:dyDescent="0.2">
      <c r="A225" s="73">
        <v>4</v>
      </c>
      <c r="B225" s="108" t="str">
        <f t="shared" ref="B225:B226" si="89">HYPERLINK("Haendler\"&amp;A225&amp;".jpg",""&amp;A225)</f>
        <v>4</v>
      </c>
      <c r="C225" s="108" t="str">
        <f t="shared" ref="C225:C226" si="90">HYPERLINK("http://www.diekommunikationsfabrik.de\2017\12_Dezember_2\Haendler\"&amp;B225&amp;".jpg",""&amp;B225)</f>
        <v>4</v>
      </c>
      <c r="D225" s="80" t="s">
        <v>77</v>
      </c>
      <c r="E225" s="87" t="s">
        <v>135</v>
      </c>
      <c r="F225" s="88" t="s">
        <v>143</v>
      </c>
      <c r="G225" s="99"/>
      <c r="H225" s="96">
        <v>27675</v>
      </c>
      <c r="I225" s="93"/>
      <c r="J225" s="100" t="s">
        <v>31</v>
      </c>
      <c r="K225" s="90" t="s">
        <v>31</v>
      </c>
      <c r="L225" s="90">
        <v>5000</v>
      </c>
      <c r="M225" s="90"/>
      <c r="N225" s="98" t="s">
        <v>218</v>
      </c>
      <c r="O225" s="92"/>
      <c r="P225" s="90">
        <v>1E-4</v>
      </c>
      <c r="Q225" s="93">
        <v>99</v>
      </c>
      <c r="R225" s="90">
        <v>24</v>
      </c>
      <c r="S225" s="90">
        <v>10000</v>
      </c>
      <c r="T225" s="90"/>
      <c r="U225" s="90" t="s">
        <v>31</v>
      </c>
      <c r="V225" s="101">
        <v>0.91191843929564409</v>
      </c>
      <c r="W225" s="102"/>
      <c r="X225" s="97" t="s">
        <v>219</v>
      </c>
      <c r="Y225" s="97"/>
      <c r="Z225" s="97"/>
      <c r="AA225" s="97"/>
      <c r="AB225" s="103"/>
      <c r="AC225" s="103"/>
      <c r="AD225" s="103" t="s">
        <v>220</v>
      </c>
      <c r="AE225" s="97" t="s">
        <v>225</v>
      </c>
      <c r="AF225" s="104"/>
      <c r="AG225" s="91"/>
      <c r="AH225" s="94"/>
      <c r="AI225" s="94"/>
      <c r="AJ225" s="94"/>
      <c r="AK225" s="94"/>
      <c r="AL225" s="94"/>
      <c r="AM225" s="94" t="s">
        <v>220</v>
      </c>
      <c r="AN225" s="94"/>
      <c r="AO225" s="94"/>
      <c r="AP225" s="94"/>
      <c r="AQ225" s="94"/>
      <c r="AR225" s="94"/>
      <c r="AS225" s="94"/>
      <c r="AT225" s="94"/>
      <c r="AU225" s="95"/>
    </row>
    <row r="226" spans="1:49" s="86" customFormat="1" x14ac:dyDescent="0.2">
      <c r="A226" s="73">
        <v>301</v>
      </c>
      <c r="B226" s="108" t="str">
        <f t="shared" si="89"/>
        <v>301</v>
      </c>
      <c r="C226" s="108" t="str">
        <f t="shared" si="90"/>
        <v>301</v>
      </c>
      <c r="D226" s="80" t="s">
        <v>77</v>
      </c>
      <c r="E226" s="87" t="s">
        <v>135</v>
      </c>
      <c r="F226" s="88" t="s">
        <v>143</v>
      </c>
      <c r="G226" s="99"/>
      <c r="H226" s="96">
        <v>27405</v>
      </c>
      <c r="I226" s="93">
        <v>19490</v>
      </c>
      <c r="J226" s="100">
        <v>0.1063674511950374</v>
      </c>
      <c r="K226" s="90">
        <v>7915</v>
      </c>
      <c r="L226" s="90">
        <v>5000</v>
      </c>
      <c r="M226" s="90"/>
      <c r="N226" s="98"/>
      <c r="O226" s="92"/>
      <c r="P226" s="90"/>
      <c r="Q226" s="93"/>
      <c r="R226" s="90"/>
      <c r="S226" s="90"/>
      <c r="T226" s="90"/>
      <c r="U226" s="90" t="s">
        <v>31</v>
      </c>
      <c r="V226" s="101"/>
      <c r="W226" s="102"/>
      <c r="X226" s="97" t="s">
        <v>219</v>
      </c>
      <c r="Y226" s="97"/>
      <c r="Z226" s="97"/>
      <c r="AA226" s="97"/>
      <c r="AB226" s="103"/>
      <c r="AC226" s="103"/>
      <c r="AD226" s="103"/>
      <c r="AE226" s="97" t="s">
        <v>225</v>
      </c>
      <c r="AF226" s="104" t="s">
        <v>220</v>
      </c>
      <c r="AG226" s="91"/>
      <c r="AH226" s="94"/>
      <c r="AI226" s="94" t="s">
        <v>220</v>
      </c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5"/>
    </row>
    <row r="227" spans="1:49" s="3" customFormat="1" x14ac:dyDescent="0.2">
      <c r="A227" s="73">
        <v>57</v>
      </c>
      <c r="B227" s="108" t="str">
        <f t="shared" ref="B227:B230" si="91">HYPERLINK("Haendler\"&amp;A227&amp;".jpg",""&amp;A227)</f>
        <v>57</v>
      </c>
      <c r="C227" s="108" t="str">
        <f t="shared" ref="C227:C230" si="92">HYPERLINK("http://www.diekommunikationsfabrik.de\2017\12_Dezember_2\Haendler\"&amp;B227&amp;".jpg",""&amp;B227)</f>
        <v>57</v>
      </c>
      <c r="D227" s="88" t="s">
        <v>160</v>
      </c>
      <c r="E227" s="87" t="s">
        <v>135</v>
      </c>
      <c r="F227" s="88" t="s">
        <v>144</v>
      </c>
      <c r="G227" s="99"/>
      <c r="H227" s="96">
        <v>74000</v>
      </c>
      <c r="I227" s="93"/>
      <c r="J227" s="100" t="s">
        <v>31</v>
      </c>
      <c r="K227" s="90"/>
      <c r="L227" s="90" t="s">
        <v>31</v>
      </c>
      <c r="M227" s="90" t="s">
        <v>220</v>
      </c>
      <c r="N227" s="98" t="s">
        <v>218</v>
      </c>
      <c r="O227" s="92"/>
      <c r="P227" s="90">
        <v>1.0000000000000001E-5</v>
      </c>
      <c r="Q227" s="93">
        <v>593.80999999999995</v>
      </c>
      <c r="R227" s="90">
        <v>36</v>
      </c>
      <c r="S227" s="90">
        <v>10000</v>
      </c>
      <c r="T227" s="90"/>
      <c r="U227" s="90" t="s">
        <v>31</v>
      </c>
      <c r="V227" s="101">
        <v>0.70836070927694417</v>
      </c>
      <c r="W227" s="102"/>
      <c r="X227" s="97"/>
      <c r="Y227" s="97"/>
      <c r="Z227" s="97"/>
      <c r="AA227" s="97" t="s">
        <v>220</v>
      </c>
      <c r="AB227" s="103" t="s">
        <v>220</v>
      </c>
      <c r="AC227" s="103" t="s">
        <v>220</v>
      </c>
      <c r="AD227" s="103" t="s">
        <v>220</v>
      </c>
      <c r="AE227" s="97"/>
      <c r="AF227" s="104" t="s">
        <v>220</v>
      </c>
      <c r="AG227" s="91"/>
      <c r="AH227" s="94"/>
      <c r="AI227" s="94"/>
      <c r="AJ227" s="94"/>
      <c r="AK227" s="94" t="s">
        <v>220</v>
      </c>
      <c r="AL227" s="94"/>
      <c r="AM227" s="94"/>
      <c r="AN227" s="94"/>
      <c r="AO227" s="94"/>
      <c r="AP227" s="94"/>
      <c r="AQ227" s="94"/>
      <c r="AR227" s="94"/>
      <c r="AS227" s="94"/>
      <c r="AT227" s="94"/>
      <c r="AU227" s="95"/>
    </row>
    <row r="228" spans="1:49" s="7" customFormat="1" x14ac:dyDescent="0.2">
      <c r="A228" s="73">
        <v>151</v>
      </c>
      <c r="B228" s="108" t="str">
        <f t="shared" si="91"/>
        <v>151</v>
      </c>
      <c r="C228" s="108" t="str">
        <f t="shared" si="92"/>
        <v>151</v>
      </c>
      <c r="D228" s="88" t="s">
        <v>160</v>
      </c>
      <c r="E228" s="87" t="s">
        <v>135</v>
      </c>
      <c r="F228" s="88" t="s">
        <v>144</v>
      </c>
      <c r="G228" s="99"/>
      <c r="H228" s="96">
        <v>74000</v>
      </c>
      <c r="I228" s="93"/>
      <c r="J228" s="100" t="s">
        <v>31</v>
      </c>
      <c r="K228" s="90"/>
      <c r="L228" s="90" t="s">
        <v>31</v>
      </c>
      <c r="M228" s="90" t="s">
        <v>220</v>
      </c>
      <c r="N228" s="98" t="s">
        <v>218</v>
      </c>
      <c r="O228" s="92"/>
      <c r="P228" s="90">
        <v>1.0000000000000001E-5</v>
      </c>
      <c r="Q228" s="93">
        <v>355.81</v>
      </c>
      <c r="R228" s="90">
        <v>36</v>
      </c>
      <c r="S228" s="90">
        <v>10000</v>
      </c>
      <c r="T228" s="90"/>
      <c r="U228" s="90" t="s">
        <v>31</v>
      </c>
      <c r="V228" s="101">
        <v>0.82525020450204645</v>
      </c>
      <c r="W228" s="102"/>
      <c r="X228" s="97"/>
      <c r="Y228" s="97"/>
      <c r="Z228" s="97" t="s">
        <v>220</v>
      </c>
      <c r="AA228" s="97" t="s">
        <v>220</v>
      </c>
      <c r="AB228" s="103" t="s">
        <v>220</v>
      </c>
      <c r="AC228" s="103" t="s">
        <v>220</v>
      </c>
      <c r="AD228" s="103"/>
      <c r="AE228" s="97"/>
      <c r="AF228" s="104"/>
      <c r="AG228" s="91"/>
      <c r="AH228" s="94"/>
      <c r="AI228" s="94"/>
      <c r="AJ228" s="94"/>
      <c r="AK228" s="94" t="s">
        <v>220</v>
      </c>
      <c r="AL228" s="94"/>
      <c r="AM228" s="94"/>
      <c r="AN228" s="94"/>
      <c r="AO228" s="94"/>
      <c r="AP228" s="94"/>
      <c r="AQ228" s="94"/>
      <c r="AR228" s="94"/>
      <c r="AS228" s="94"/>
      <c r="AT228" s="94"/>
      <c r="AU228" s="95"/>
    </row>
    <row r="229" spans="1:49" s="7" customFormat="1" x14ac:dyDescent="0.2">
      <c r="A229" s="73">
        <v>301</v>
      </c>
      <c r="B229" s="108" t="str">
        <f t="shared" si="91"/>
        <v>301</v>
      </c>
      <c r="C229" s="108" t="str">
        <f t="shared" si="92"/>
        <v>301</v>
      </c>
      <c r="D229" s="114" t="s">
        <v>159</v>
      </c>
      <c r="E229" s="87" t="s">
        <v>135</v>
      </c>
      <c r="F229" s="88" t="s">
        <v>144</v>
      </c>
      <c r="G229" s="99"/>
      <c r="H229" s="96">
        <v>55130</v>
      </c>
      <c r="I229" s="93">
        <v>38990</v>
      </c>
      <c r="J229" s="100">
        <v>0.11137311808452748</v>
      </c>
      <c r="K229" s="90">
        <v>16140</v>
      </c>
      <c r="L229" s="90">
        <v>10000</v>
      </c>
      <c r="M229" s="90"/>
      <c r="N229" s="98"/>
      <c r="O229" s="92"/>
      <c r="P229" s="90"/>
      <c r="Q229" s="93"/>
      <c r="R229" s="90"/>
      <c r="S229" s="90"/>
      <c r="T229" s="90"/>
      <c r="U229" s="90" t="s">
        <v>31</v>
      </c>
      <c r="V229" s="101" t="s">
        <v>31</v>
      </c>
      <c r="W229" s="102"/>
      <c r="X229" s="97" t="s">
        <v>219</v>
      </c>
      <c r="Y229" s="97"/>
      <c r="Z229" s="97"/>
      <c r="AA229" s="97"/>
      <c r="AB229" s="103"/>
      <c r="AC229" s="103"/>
      <c r="AD229" s="103"/>
      <c r="AE229" s="97" t="s">
        <v>225</v>
      </c>
      <c r="AF229" s="104" t="s">
        <v>220</v>
      </c>
      <c r="AG229" s="91"/>
      <c r="AH229" s="94"/>
      <c r="AI229" s="94" t="s">
        <v>220</v>
      </c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5"/>
    </row>
    <row r="230" spans="1:49" s="89" customFormat="1" x14ac:dyDescent="0.2">
      <c r="A230" s="73">
        <v>212</v>
      </c>
      <c r="B230" s="108" t="str">
        <f t="shared" si="91"/>
        <v>212</v>
      </c>
      <c r="C230" s="108" t="str">
        <f t="shared" si="92"/>
        <v>212</v>
      </c>
      <c r="D230" s="88" t="s">
        <v>160</v>
      </c>
      <c r="E230" s="87" t="s">
        <v>135</v>
      </c>
      <c r="F230" s="88" t="s">
        <v>144</v>
      </c>
      <c r="G230" s="99"/>
      <c r="H230" s="96">
        <v>74000</v>
      </c>
      <c r="I230" s="93"/>
      <c r="J230" s="100" t="s">
        <v>31</v>
      </c>
      <c r="K230" s="90"/>
      <c r="L230" s="90" t="s">
        <v>31</v>
      </c>
      <c r="M230" s="90" t="s">
        <v>220</v>
      </c>
      <c r="N230" s="98" t="s">
        <v>218</v>
      </c>
      <c r="O230" s="92"/>
      <c r="P230" s="90">
        <v>1.0000000000000001E-5</v>
      </c>
      <c r="Q230" s="93">
        <v>355.81</v>
      </c>
      <c r="R230" s="90">
        <v>36</v>
      </c>
      <c r="S230" s="90">
        <v>10000</v>
      </c>
      <c r="T230" s="90"/>
      <c r="U230" s="90" t="s">
        <v>31</v>
      </c>
      <c r="V230" s="101">
        <v>0.82525020450204645</v>
      </c>
      <c r="W230" s="102"/>
      <c r="X230" s="97"/>
      <c r="Y230" s="97"/>
      <c r="Z230" s="97" t="s">
        <v>220</v>
      </c>
      <c r="AA230" s="97" t="s">
        <v>220</v>
      </c>
      <c r="AB230" s="103" t="s">
        <v>220</v>
      </c>
      <c r="AC230" s="103" t="s">
        <v>220</v>
      </c>
      <c r="AD230" s="103"/>
      <c r="AE230" s="97"/>
      <c r="AF230" s="104"/>
      <c r="AG230" s="91"/>
      <c r="AH230" s="94"/>
      <c r="AI230" s="94"/>
      <c r="AJ230" s="94"/>
      <c r="AK230" s="94" t="s">
        <v>220</v>
      </c>
      <c r="AL230" s="94"/>
      <c r="AM230" s="94"/>
      <c r="AN230" s="94"/>
      <c r="AO230" s="94"/>
      <c r="AP230" s="94"/>
      <c r="AQ230" s="94"/>
      <c r="AR230" s="94"/>
      <c r="AS230" s="94"/>
      <c r="AT230" s="94"/>
      <c r="AU230" s="95"/>
    </row>
    <row r="231" spans="1:49" s="3" customFormat="1" x14ac:dyDescent="0.2">
      <c r="A231" s="73">
        <v>4</v>
      </c>
      <c r="B231" s="108" t="str">
        <f t="shared" ref="B231:B233" si="93">HYPERLINK("Haendler\"&amp;A231&amp;".jpg",""&amp;A231)</f>
        <v>4</v>
      </c>
      <c r="C231" s="108" t="str">
        <f t="shared" ref="C231:C233" si="94">HYPERLINK("http://www.diekommunikationsfabrik.de\2017\12_Dezember_2\Haendler\"&amp;B231&amp;".jpg",""&amp;B231)</f>
        <v>4</v>
      </c>
      <c r="D231" s="105" t="s">
        <v>97</v>
      </c>
      <c r="E231" s="106" t="s">
        <v>135</v>
      </c>
      <c r="F231" s="107" t="s">
        <v>145</v>
      </c>
      <c r="G231" s="99"/>
      <c r="H231" s="96">
        <v>25000</v>
      </c>
      <c r="I231" s="93"/>
      <c r="J231" s="100" t="s">
        <v>31</v>
      </c>
      <c r="K231" s="90" t="s">
        <v>31</v>
      </c>
      <c r="L231" s="90">
        <v>6000</v>
      </c>
      <c r="M231" s="90"/>
      <c r="N231" s="98" t="s">
        <v>218</v>
      </c>
      <c r="O231" s="92"/>
      <c r="P231" s="90">
        <v>1E-4</v>
      </c>
      <c r="Q231" s="93">
        <v>49</v>
      </c>
      <c r="R231" s="90">
        <v>24</v>
      </c>
      <c r="S231" s="90">
        <v>10000</v>
      </c>
      <c r="T231" s="90"/>
      <c r="U231" s="90" t="s">
        <v>31</v>
      </c>
      <c r="V231" s="101">
        <v>0.95160493415637859</v>
      </c>
      <c r="W231" s="102"/>
      <c r="X231" s="97" t="s">
        <v>219</v>
      </c>
      <c r="Y231" s="97"/>
      <c r="Z231" s="97"/>
      <c r="AA231" s="97"/>
      <c r="AB231" s="103"/>
      <c r="AC231" s="103" t="s">
        <v>220</v>
      </c>
      <c r="AD231" s="103" t="s">
        <v>220</v>
      </c>
      <c r="AE231" s="97" t="s">
        <v>225</v>
      </c>
      <c r="AF231" s="104"/>
      <c r="AG231" s="91"/>
      <c r="AH231" s="94"/>
      <c r="AI231" s="94"/>
      <c r="AJ231" s="94"/>
      <c r="AK231" s="94"/>
      <c r="AL231" s="94"/>
      <c r="AM231" s="94" t="s">
        <v>220</v>
      </c>
      <c r="AN231" s="94"/>
      <c r="AO231" s="94"/>
      <c r="AP231" s="94"/>
      <c r="AQ231" s="94"/>
      <c r="AR231" s="94"/>
      <c r="AS231" s="94"/>
      <c r="AT231" s="94"/>
      <c r="AU231" s="95"/>
      <c r="AV231" s="86"/>
      <c r="AW231" s="86"/>
    </row>
    <row r="232" spans="1:49" s="86" customFormat="1" x14ac:dyDescent="0.2">
      <c r="A232" s="73">
        <v>32</v>
      </c>
      <c r="B232" s="108" t="str">
        <f t="shared" si="93"/>
        <v>32</v>
      </c>
      <c r="C232" s="108" t="str">
        <f t="shared" si="94"/>
        <v>32</v>
      </c>
      <c r="D232" s="80" t="s">
        <v>97</v>
      </c>
      <c r="E232" s="87" t="s">
        <v>135</v>
      </c>
      <c r="F232" s="88" t="s">
        <v>145</v>
      </c>
      <c r="G232" s="99"/>
      <c r="H232" s="96" t="s">
        <v>31</v>
      </c>
      <c r="I232" s="93"/>
      <c r="J232" s="100" t="s">
        <v>31</v>
      </c>
      <c r="K232" s="90">
        <v>9000</v>
      </c>
      <c r="L232" s="90">
        <v>6000</v>
      </c>
      <c r="M232" s="90"/>
      <c r="N232" s="98"/>
      <c r="O232" s="92"/>
      <c r="P232" s="90"/>
      <c r="Q232" s="93"/>
      <c r="R232" s="90"/>
      <c r="S232" s="90"/>
      <c r="T232" s="90"/>
      <c r="U232" s="90" t="s">
        <v>31</v>
      </c>
      <c r="V232" s="101" t="s">
        <v>31</v>
      </c>
      <c r="W232" s="102"/>
      <c r="X232" s="97" t="s">
        <v>219</v>
      </c>
      <c r="Y232" s="97"/>
      <c r="Z232" s="97"/>
      <c r="AA232" s="97"/>
      <c r="AB232" s="103"/>
      <c r="AC232" s="103"/>
      <c r="AD232" s="103"/>
      <c r="AE232" s="97" t="s">
        <v>225</v>
      </c>
      <c r="AF232" s="104"/>
      <c r="AG232" s="91" t="s">
        <v>220</v>
      </c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5"/>
    </row>
    <row r="233" spans="1:49" s="86" customFormat="1" x14ac:dyDescent="0.2">
      <c r="A233" s="73">
        <v>301</v>
      </c>
      <c r="B233" s="108" t="str">
        <f t="shared" si="93"/>
        <v>301</v>
      </c>
      <c r="C233" s="108" t="str">
        <f t="shared" si="94"/>
        <v>301</v>
      </c>
      <c r="D233" s="80" t="s">
        <v>97</v>
      </c>
      <c r="E233" s="87" t="s">
        <v>135</v>
      </c>
      <c r="F233" s="88" t="s">
        <v>145</v>
      </c>
      <c r="G233" s="99"/>
      <c r="H233" s="96">
        <v>24730</v>
      </c>
      <c r="I233" s="93">
        <v>15990</v>
      </c>
      <c r="J233" s="100">
        <v>0.11079660331581076</v>
      </c>
      <c r="K233" s="90">
        <v>8740</v>
      </c>
      <c r="L233" s="90">
        <v>6000</v>
      </c>
      <c r="M233" s="90"/>
      <c r="N233" s="98"/>
      <c r="O233" s="92"/>
      <c r="P233" s="90"/>
      <c r="Q233" s="93"/>
      <c r="R233" s="90"/>
      <c r="S233" s="90"/>
      <c r="T233" s="90"/>
      <c r="U233" s="90" t="s">
        <v>31</v>
      </c>
      <c r="V233" s="101" t="s">
        <v>31</v>
      </c>
      <c r="W233" s="102"/>
      <c r="X233" s="97" t="s">
        <v>219</v>
      </c>
      <c r="Y233" s="97"/>
      <c r="Z233" s="97"/>
      <c r="AA233" s="97"/>
      <c r="AB233" s="103"/>
      <c r="AC233" s="103"/>
      <c r="AD233" s="103"/>
      <c r="AE233" s="97" t="s">
        <v>225</v>
      </c>
      <c r="AF233" s="104" t="s">
        <v>220</v>
      </c>
      <c r="AG233" s="91"/>
      <c r="AH233" s="94"/>
      <c r="AI233" s="94" t="s">
        <v>220</v>
      </c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5"/>
    </row>
    <row r="234" spans="1:49" s="86" customFormat="1" x14ac:dyDescent="0.2">
      <c r="A234" s="73">
        <v>301</v>
      </c>
      <c r="B234" s="108" t="str">
        <f>HYPERLINK("Haendler\"&amp;A234&amp;".jpg",""&amp;A234)</f>
        <v>301</v>
      </c>
      <c r="C234" s="108" t="str">
        <f>HYPERLINK("http://www.diekommunikationsfabrik.de\2017\12_Dezember_2\Haendler\"&amp;B234&amp;".jpg",""&amp;B234)</f>
        <v>301</v>
      </c>
      <c r="D234" s="105" t="s">
        <v>97</v>
      </c>
      <c r="E234" s="106" t="s">
        <v>135</v>
      </c>
      <c r="F234" s="107" t="s">
        <v>163</v>
      </c>
      <c r="G234" s="99"/>
      <c r="H234" s="96">
        <v>20905</v>
      </c>
      <c r="I234" s="93">
        <v>13980</v>
      </c>
      <c r="J234" s="100">
        <v>9.2083233676154036E-2</v>
      </c>
      <c r="K234" s="90">
        <v>6925</v>
      </c>
      <c r="L234" s="90">
        <v>5000</v>
      </c>
      <c r="M234" s="90"/>
      <c r="N234" s="98"/>
      <c r="O234" s="92"/>
      <c r="P234" s="90"/>
      <c r="Q234" s="93"/>
      <c r="R234" s="90"/>
      <c r="S234" s="90"/>
      <c r="T234" s="90"/>
      <c r="U234" s="90" t="s">
        <v>31</v>
      </c>
      <c r="V234" s="101"/>
      <c r="W234" s="102"/>
      <c r="X234" s="97" t="s">
        <v>219</v>
      </c>
      <c r="Y234" s="97"/>
      <c r="Z234" s="97"/>
      <c r="AA234" s="97"/>
      <c r="AB234" s="103"/>
      <c r="AC234" s="103"/>
      <c r="AD234" s="103"/>
      <c r="AE234" s="97" t="s">
        <v>225</v>
      </c>
      <c r="AF234" s="104" t="s">
        <v>220</v>
      </c>
      <c r="AG234" s="91"/>
      <c r="AH234" s="94"/>
      <c r="AI234" s="94" t="s">
        <v>220</v>
      </c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5"/>
    </row>
    <row r="235" spans="1:49" s="3" customFormat="1" x14ac:dyDescent="0.2">
      <c r="A235" s="73">
        <v>301</v>
      </c>
      <c r="B235" s="108" t="str">
        <f>HYPERLINK("Haendler\"&amp;A235&amp;".jpg",""&amp;A235)</f>
        <v>301</v>
      </c>
      <c r="C235" s="108" t="str">
        <f>HYPERLINK("http://www.diekommunikationsfabrik.de\2017\12_Dezember_2\Haendler\"&amp;B235&amp;".jpg",""&amp;B235)</f>
        <v>301</v>
      </c>
      <c r="D235" s="80" t="s">
        <v>73</v>
      </c>
      <c r="E235" s="87" t="s">
        <v>135</v>
      </c>
      <c r="F235" s="88" t="s">
        <v>151</v>
      </c>
      <c r="G235" s="99"/>
      <c r="H235" s="96">
        <v>10855</v>
      </c>
      <c r="I235" s="93">
        <v>7990</v>
      </c>
      <c r="J235" s="100">
        <v>7.9686780285582681E-2</v>
      </c>
      <c r="K235" s="90">
        <v>2865</v>
      </c>
      <c r="L235" s="90">
        <v>2000</v>
      </c>
      <c r="M235" s="90"/>
      <c r="N235" s="98"/>
      <c r="O235" s="92"/>
      <c r="P235" s="90"/>
      <c r="Q235" s="93"/>
      <c r="R235" s="90"/>
      <c r="S235" s="90"/>
      <c r="T235" s="90"/>
      <c r="U235" s="90" t="s">
        <v>31</v>
      </c>
      <c r="V235" s="101" t="s">
        <v>31</v>
      </c>
      <c r="W235" s="102"/>
      <c r="X235" s="97" t="s">
        <v>219</v>
      </c>
      <c r="Y235" s="97"/>
      <c r="Z235" s="97"/>
      <c r="AA235" s="97"/>
      <c r="AB235" s="103"/>
      <c r="AC235" s="103"/>
      <c r="AD235" s="103"/>
      <c r="AE235" s="97" t="s">
        <v>225</v>
      </c>
      <c r="AF235" s="104" t="s">
        <v>220</v>
      </c>
      <c r="AG235" s="91"/>
      <c r="AH235" s="94"/>
      <c r="AI235" s="94" t="s">
        <v>220</v>
      </c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5"/>
    </row>
    <row r="236" spans="1:49" s="3" customFormat="1" x14ac:dyDescent="0.2">
      <c r="A236" s="73">
        <v>22</v>
      </c>
      <c r="B236" s="108" t="str">
        <f t="shared" ref="B236:B237" si="95">HYPERLINK("Haendler\"&amp;A236&amp;".jpg",""&amp;A236)</f>
        <v>22</v>
      </c>
      <c r="C236" s="108" t="str">
        <f t="shared" ref="C236:C237" si="96">HYPERLINK("http://www.diekommunikationsfabrik.de\2017\12_Dezember_2\Haendler\"&amp;B236&amp;".jpg",""&amp;B236)</f>
        <v>22</v>
      </c>
      <c r="D236" s="80" t="s">
        <v>80</v>
      </c>
      <c r="E236" s="87" t="s">
        <v>135</v>
      </c>
      <c r="F236" s="88" t="s">
        <v>146</v>
      </c>
      <c r="G236" s="99"/>
      <c r="H236" s="96">
        <v>31116</v>
      </c>
      <c r="I236" s="93">
        <v>20206.2</v>
      </c>
      <c r="J236" s="100">
        <v>0.15779020439645197</v>
      </c>
      <c r="K236" s="90">
        <v>10909.8</v>
      </c>
      <c r="L236" s="90">
        <v>6000</v>
      </c>
      <c r="M236" s="90" t="s">
        <v>220</v>
      </c>
      <c r="N236" s="98" t="s">
        <v>218</v>
      </c>
      <c r="O236" s="92"/>
      <c r="P236" s="90">
        <v>1.0000000000000001E-5</v>
      </c>
      <c r="Q236" s="93">
        <v>165.41</v>
      </c>
      <c r="R236" s="90">
        <v>36</v>
      </c>
      <c r="S236" s="90">
        <v>12500</v>
      </c>
      <c r="T236" s="90"/>
      <c r="U236" s="90" t="s">
        <v>31</v>
      </c>
      <c r="V236" s="101">
        <v>0.80422277715675961</v>
      </c>
      <c r="W236" s="102"/>
      <c r="X236" s="97" t="s">
        <v>219</v>
      </c>
      <c r="Y236" s="97"/>
      <c r="Z236" s="97"/>
      <c r="AA236" s="97"/>
      <c r="AB236" s="103"/>
      <c r="AC236" s="103"/>
      <c r="AD236" s="103"/>
      <c r="AE236" s="97" t="s">
        <v>225</v>
      </c>
      <c r="AF236" s="104"/>
      <c r="AG236" s="91"/>
      <c r="AH236" s="94"/>
      <c r="AI236" s="94"/>
      <c r="AJ236" s="94"/>
      <c r="AK236" s="94"/>
      <c r="AL236" s="94" t="s">
        <v>220</v>
      </c>
      <c r="AM236" s="94"/>
      <c r="AN236" s="94"/>
      <c r="AO236" s="94"/>
      <c r="AP236" s="94"/>
      <c r="AQ236" s="94"/>
      <c r="AR236" s="94"/>
      <c r="AS236" s="94"/>
      <c r="AT236" s="94"/>
      <c r="AU236" s="95"/>
    </row>
    <row r="237" spans="1:49" s="7" customFormat="1" x14ac:dyDescent="0.2">
      <c r="A237" s="73">
        <v>27</v>
      </c>
      <c r="B237" s="108" t="str">
        <f t="shared" si="95"/>
        <v>27</v>
      </c>
      <c r="C237" s="108" t="str">
        <f t="shared" si="96"/>
        <v>27</v>
      </c>
      <c r="D237" s="80" t="s">
        <v>80</v>
      </c>
      <c r="E237" s="87" t="s">
        <v>135</v>
      </c>
      <c r="F237" s="88" t="s">
        <v>146</v>
      </c>
      <c r="G237" s="99"/>
      <c r="H237" s="96" t="s">
        <v>31</v>
      </c>
      <c r="I237" s="93"/>
      <c r="J237" s="100" t="s">
        <v>31</v>
      </c>
      <c r="K237" s="90">
        <v>10000</v>
      </c>
      <c r="L237" s="90">
        <v>6000</v>
      </c>
      <c r="M237" s="90"/>
      <c r="N237" s="98"/>
      <c r="O237" s="92"/>
      <c r="P237" s="90"/>
      <c r="Q237" s="93"/>
      <c r="R237" s="90"/>
      <c r="S237" s="90"/>
      <c r="T237" s="90"/>
      <c r="U237" s="90" t="s">
        <v>31</v>
      </c>
      <c r="V237" s="101" t="s">
        <v>31</v>
      </c>
      <c r="W237" s="102"/>
      <c r="X237" s="97" t="s">
        <v>219</v>
      </c>
      <c r="Y237" s="97"/>
      <c r="Z237" s="97"/>
      <c r="AA237" s="97"/>
      <c r="AB237" s="103"/>
      <c r="AC237" s="103"/>
      <c r="AD237" s="103"/>
      <c r="AE237" s="97" t="s">
        <v>225</v>
      </c>
      <c r="AF237" s="104"/>
      <c r="AG237" s="91" t="s">
        <v>220</v>
      </c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5"/>
    </row>
    <row r="238" spans="1:49" x14ac:dyDescent="0.2">
      <c r="H238" s="20"/>
    </row>
    <row r="239" spans="1:49" x14ac:dyDescent="0.2">
      <c r="H239" s="20"/>
    </row>
    <row r="240" spans="1:49" x14ac:dyDescent="0.2">
      <c r="D240" s="158" t="s">
        <v>250</v>
      </c>
      <c r="E240" s="159"/>
      <c r="F240" s="160"/>
      <c r="G240" s="160">
        <f>SUBTOTAL(3,G10:G237)</f>
        <v>40</v>
      </c>
      <c r="H240" s="160">
        <f>SUBTOTAL(2,H10:H237)</f>
        <v>188</v>
      </c>
      <c r="I240" s="160">
        <f t="shared" ref="I240:V240" si="97">SUBTOTAL(2,I10:I237)</f>
        <v>140</v>
      </c>
      <c r="J240" s="160">
        <f t="shared" si="97"/>
        <v>140</v>
      </c>
      <c r="K240" s="160">
        <f t="shared" si="97"/>
        <v>165</v>
      </c>
      <c r="L240" s="160">
        <f t="shared" si="97"/>
        <v>148</v>
      </c>
      <c r="M240" s="160">
        <f t="shared" ref="M240:N240" si="98">SUBTOTAL(3,M10:M237)</f>
        <v>8</v>
      </c>
      <c r="N240" s="160">
        <f t="shared" si="98"/>
        <v>63</v>
      </c>
      <c r="O240" s="160">
        <f t="shared" si="97"/>
        <v>16</v>
      </c>
      <c r="P240" s="160">
        <f t="shared" si="97"/>
        <v>63</v>
      </c>
      <c r="Q240" s="160">
        <f t="shared" si="97"/>
        <v>63</v>
      </c>
      <c r="R240" s="160">
        <f t="shared" si="97"/>
        <v>63</v>
      </c>
      <c r="S240" s="160">
        <f t="shared" si="97"/>
        <v>53</v>
      </c>
      <c r="T240" s="160">
        <f t="shared" si="97"/>
        <v>16</v>
      </c>
      <c r="U240" s="160">
        <f t="shared" si="97"/>
        <v>16</v>
      </c>
      <c r="V240" s="160">
        <f t="shared" si="97"/>
        <v>53</v>
      </c>
      <c r="W240" s="160">
        <f t="shared" ref="W240:AU240" si="99">SUBTOTAL(3,W10:W237)</f>
        <v>45</v>
      </c>
      <c r="X240" s="160">
        <f t="shared" si="99"/>
        <v>93</v>
      </c>
      <c r="Y240" s="160">
        <f t="shared" si="99"/>
        <v>3</v>
      </c>
      <c r="Z240" s="160">
        <f t="shared" si="99"/>
        <v>28</v>
      </c>
      <c r="AA240" s="160">
        <f t="shared" si="99"/>
        <v>5</v>
      </c>
      <c r="AB240" s="160">
        <f t="shared" si="99"/>
        <v>26</v>
      </c>
      <c r="AC240" s="160">
        <f t="shared" si="99"/>
        <v>87</v>
      </c>
      <c r="AD240" s="160">
        <f t="shared" si="99"/>
        <v>64</v>
      </c>
      <c r="AE240" s="160">
        <f t="shared" si="99"/>
        <v>86</v>
      </c>
      <c r="AF240" s="160">
        <f t="shared" si="99"/>
        <v>24</v>
      </c>
      <c r="AG240" s="160">
        <f t="shared" si="99"/>
        <v>27</v>
      </c>
      <c r="AH240" s="160">
        <f t="shared" si="99"/>
        <v>26</v>
      </c>
      <c r="AI240" s="160">
        <f t="shared" si="99"/>
        <v>30</v>
      </c>
      <c r="AJ240" s="160">
        <f t="shared" si="99"/>
        <v>2</v>
      </c>
      <c r="AK240" s="160">
        <f t="shared" si="99"/>
        <v>26</v>
      </c>
      <c r="AL240" s="160">
        <f t="shared" si="99"/>
        <v>22</v>
      </c>
      <c r="AM240" s="160">
        <f t="shared" si="99"/>
        <v>18</v>
      </c>
      <c r="AN240" s="160">
        <f t="shared" si="99"/>
        <v>3</v>
      </c>
      <c r="AO240" s="160">
        <f t="shared" si="99"/>
        <v>0</v>
      </c>
      <c r="AP240" s="160">
        <f t="shared" si="99"/>
        <v>9</v>
      </c>
      <c r="AQ240" s="160">
        <f t="shared" si="99"/>
        <v>7</v>
      </c>
      <c r="AR240" s="160">
        <f t="shared" si="99"/>
        <v>30</v>
      </c>
      <c r="AS240" s="160">
        <f t="shared" si="99"/>
        <v>18</v>
      </c>
      <c r="AT240" s="160">
        <f t="shared" si="99"/>
        <v>8</v>
      </c>
      <c r="AU240" s="161">
        <f t="shared" si="99"/>
        <v>3</v>
      </c>
    </row>
    <row r="241" spans="4:46" x14ac:dyDescent="0.2">
      <c r="D241" s="162" t="s">
        <v>251</v>
      </c>
      <c r="E241" s="163"/>
      <c r="F241" s="161"/>
      <c r="G241" s="160"/>
      <c r="H241" s="160">
        <f>AVERAGE(H10:H237)</f>
        <v>23324.063829787236</v>
      </c>
      <c r="I241" s="160">
        <f t="shared" ref="I241:T241" si="100">AVERAGE(I10:I237)</f>
        <v>17452.137857142858</v>
      </c>
      <c r="J241" s="164">
        <f t="shared" si="100"/>
        <v>0.13089880459343167</v>
      </c>
      <c r="K241" s="160">
        <f t="shared" si="100"/>
        <v>5947.8890909090915</v>
      </c>
      <c r="L241" s="160">
        <f t="shared" si="100"/>
        <v>3883.3445945945946</v>
      </c>
      <c r="M241" s="160"/>
      <c r="N241" s="165"/>
      <c r="O241" s="165">
        <f t="shared" si="100"/>
        <v>1.8556499999999997E-2</v>
      </c>
      <c r="P241" s="160">
        <f t="shared" si="100"/>
        <v>901.93654000000038</v>
      </c>
      <c r="Q241" s="160">
        <f t="shared" si="100"/>
        <v>184.07269841269837</v>
      </c>
      <c r="R241" s="160">
        <f t="shared" si="100"/>
        <v>41.571428571428569</v>
      </c>
      <c r="S241" s="160">
        <f t="shared" si="100"/>
        <v>9952.8301886792451</v>
      </c>
      <c r="T241" s="161">
        <f t="shared" si="100"/>
        <v>10699.0625</v>
      </c>
      <c r="U241" s="166"/>
      <c r="V241" s="167"/>
      <c r="W241" s="168"/>
      <c r="X241" s="168"/>
      <c r="Y241" s="168"/>
      <c r="Z241" s="168"/>
      <c r="AA241" s="168"/>
      <c r="AB241" s="168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70"/>
      <c r="AM241" s="170"/>
      <c r="AN241" s="170"/>
      <c r="AO241" s="170"/>
      <c r="AP241" s="170"/>
      <c r="AQ241" s="170"/>
      <c r="AR241" s="170"/>
      <c r="AS241" s="170"/>
      <c r="AT241" s="170"/>
    </row>
    <row r="242" spans="4:46" x14ac:dyDescent="0.2">
      <c r="D242" s="162" t="s">
        <v>252</v>
      </c>
      <c r="E242" s="163"/>
      <c r="F242" s="161"/>
      <c r="G242" s="160"/>
      <c r="H242" s="160">
        <f>SUBTOTAL(1,H10:H237)</f>
        <v>23324.063829787236</v>
      </c>
      <c r="I242" s="160">
        <f t="shared" ref="I242:T242" si="101">SUBTOTAL(1,I10:I237)</f>
        <v>17452.137857142858</v>
      </c>
      <c r="J242" s="164">
        <f t="shared" si="101"/>
        <v>0.13089880459343167</v>
      </c>
      <c r="K242" s="160">
        <f t="shared" si="101"/>
        <v>5947.8890909090915</v>
      </c>
      <c r="L242" s="160">
        <f t="shared" si="101"/>
        <v>3883.3445945945946</v>
      </c>
      <c r="M242" s="160"/>
      <c r="N242" s="165"/>
      <c r="O242" s="165">
        <f t="shared" si="101"/>
        <v>1.8556499999999997E-2</v>
      </c>
      <c r="P242" s="160">
        <f t="shared" si="101"/>
        <v>901.93654000000038</v>
      </c>
      <c r="Q242" s="160">
        <f t="shared" si="101"/>
        <v>184.07269841269837</v>
      </c>
      <c r="R242" s="160">
        <f t="shared" si="101"/>
        <v>41.571428571428569</v>
      </c>
      <c r="S242" s="160">
        <f t="shared" si="101"/>
        <v>9952.8301886792451</v>
      </c>
      <c r="T242" s="161">
        <f t="shared" si="101"/>
        <v>10699.0625</v>
      </c>
      <c r="U242" s="170"/>
      <c r="V242" s="167"/>
      <c r="W242" s="168"/>
      <c r="X242" s="168"/>
      <c r="Y242" s="168"/>
      <c r="Z242" s="168"/>
      <c r="AA242" s="168"/>
      <c r="AB242" s="168"/>
      <c r="AC242" s="169"/>
      <c r="AD242" s="169"/>
      <c r="AE242" s="169"/>
      <c r="AF242" s="169"/>
      <c r="AG242" s="169"/>
      <c r="AH242" s="169"/>
      <c r="AI242" s="169"/>
      <c r="AJ242" s="169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</row>
  </sheetData>
  <autoFilter ref="A9:AU237">
    <sortState ref="A8598:BE8615">
      <sortCondition ref="F9:F9663"/>
    </sortState>
  </autoFilter>
  <dataConsolidate/>
  <mergeCells count="35">
    <mergeCell ref="AF3:AF5"/>
    <mergeCell ref="D240:E240"/>
    <mergeCell ref="D241:E241"/>
    <mergeCell ref="D242:E242"/>
    <mergeCell ref="AM3:AM4"/>
    <mergeCell ref="AO3:AO4"/>
    <mergeCell ref="AP3:AP4"/>
    <mergeCell ref="AG3:AG4"/>
    <mergeCell ref="AH3:AH4"/>
    <mergeCell ref="AI3:AI4"/>
    <mergeCell ref="AJ3:AJ4"/>
    <mergeCell ref="AK3:AK4"/>
    <mergeCell ref="AL3:AL4"/>
    <mergeCell ref="A3:A5"/>
    <mergeCell ref="D3:D5"/>
    <mergeCell ref="E3:E5"/>
    <mergeCell ref="F3:F5"/>
    <mergeCell ref="B3:B5"/>
    <mergeCell ref="C3:C5"/>
    <mergeCell ref="AG5:AU5"/>
    <mergeCell ref="AU3:AU4"/>
    <mergeCell ref="AT3:AT4"/>
    <mergeCell ref="G3:G5"/>
    <mergeCell ref="I3:I5"/>
    <mergeCell ref="W3:AE3"/>
    <mergeCell ref="J3:J5"/>
    <mergeCell ref="L3:L5"/>
    <mergeCell ref="K3:K5"/>
    <mergeCell ref="T4:U4"/>
    <mergeCell ref="H3:H5"/>
    <mergeCell ref="M3:M5"/>
    <mergeCell ref="AS3:AS4"/>
    <mergeCell ref="AR3:AR4"/>
    <mergeCell ref="AQ3:AQ4"/>
    <mergeCell ref="AN3:AN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Alle Händleranzeigen</vt:lpstr>
      <vt:lpstr>'Alle Händleranzeigen'!Drucktitel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2018-01-03T15:02:11Z</dcterms:modified>
</cp:coreProperties>
</file>